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 визитов на неделю" sheetId="1" state="visible" r:id="rId3"/>
    <sheet name="Отчет о разъездах" sheetId="2" state="visible" r:id="rId4"/>
  </sheets>
  <definedNames>
    <definedName function="false" hidden="false" localSheetId="0" name="_xlnm.Print_Titles" vbProcedure="false">'План визитов на неделю'!$22:$22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Длина цикла маршрута: за сколько недель ТП обходит все точки территории. Пример, замените своим значением.</t>
        </r>
      </text>
    </comment>
    <comment ref="C10" authorId="0">
      <text>
        <r>
          <rPr>
            <sz val="10"/>
            <rFont val="Arial"/>
            <family val="2"/>
          </rPr>
          <t xml:space="preserve">Пример. Замените оценкой для своей территории: в городе переезды короче, в регионе длиннее.</t>
        </r>
      </text>
    </comment>
    <comment ref="D16" authorId="0">
      <text>
        <r>
          <rPr>
            <sz val="10"/>
            <rFont val="Arial"/>
            <family val="2"/>
          </rPr>
          <t xml:space="preserve">Пример. Задайте частоту по своим нормам для категории A.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7" authorId="0">
      <text>
        <r>
          <rPr>
            <sz val="10"/>
            <rFont val="Arial"/>
            <family val="2"/>
          </rPr>
          <t xml:space="preserve">Укажите ставку из локального нормативного акта компании. Если компенсируется только стоимость проезда, оставьте 0.</t>
        </r>
      </text>
    </comment>
  </commentList>
</comments>
</file>

<file path=xl/sharedStrings.xml><?xml version="1.0" encoding="utf-8"?>
<sst xmlns="http://schemas.openxmlformats.org/spreadsheetml/2006/main" count="102" uniqueCount="79">
  <si>
    <t xml:space="preserve">Маршрутный лист торгового представителя: план визитов на неделю</t>
  </si>
  <si>
    <t xml:space="preserve">Желтые ячейки заполняете вы, синий текст: введенные значения, черный: формулы. Серые строки в таблице точек: пример заполнения, замените их своими точками.</t>
  </si>
  <si>
    <t xml:space="preserve">Параметры маршрута</t>
  </si>
  <si>
    <t xml:space="preserve">Сотрудник (ФИО)</t>
  </si>
  <si>
    <t xml:space="preserve">Иванов Иван Иванович</t>
  </si>
  <si>
    <t xml:space="preserve">Территория</t>
  </si>
  <si>
    <t xml:space="preserve">Территория 1</t>
  </si>
  <si>
    <t xml:space="preserve">Неделя</t>
  </si>
  <si>
    <t xml:space="preserve">с __.__ по __.__</t>
  </si>
  <si>
    <t xml:space="preserve">Цикл маршрута, недель</t>
  </si>
  <si>
    <t xml:space="preserve">Рабочий день, мин</t>
  </si>
  <si>
    <t xml:space="preserve">Время на переезды в день, мин</t>
  </si>
  <si>
    <t xml:space="preserve">Мин. визитов в день</t>
  </si>
  <si>
    <t xml:space="preserve">Макс. визитов в день</t>
  </si>
  <si>
    <t xml:space="preserve">Нормы по категориям точек</t>
  </si>
  <si>
    <t xml:space="preserve">Категория</t>
  </si>
  <si>
    <t xml:space="preserve">Приоритет</t>
  </si>
  <si>
    <t xml:space="preserve">Визитов в неделю</t>
  </si>
  <si>
    <t xml:space="preserve">Время на визит, мин</t>
  </si>
  <si>
    <t xml:space="preserve">Задачи визита по умолчанию</t>
  </si>
  <si>
    <t xml:space="preserve">A</t>
  </si>
  <si>
    <t xml:space="preserve">Заказ, аудит полки, промо</t>
  </si>
  <si>
    <t xml:space="preserve">B</t>
  </si>
  <si>
    <t xml:space="preserve">Заказ, проверка выкладки</t>
  </si>
  <si>
    <t xml:space="preserve">C</t>
  </si>
  <si>
    <t xml:space="preserve">Заказ</t>
  </si>
  <si>
    <t xml:space="preserve">Значения норм приведены для примера. Задайте частоту и время на визит по своим данным; 0,5 визита в неделю означает один визит в две недели.</t>
  </si>
  <si>
    <t xml:space="preserve">Точки маршрута и порядок посещения по дням</t>
  </si>
  <si>
    <t xml:space="preserve">В столбцах дней ставьте порядковый номер визита в этот день</t>
  </si>
  <si>
    <t xml:space="preserve">№</t>
  </si>
  <si>
    <t xml:space="preserve">Торговая точка</t>
  </si>
  <si>
    <t xml:space="preserve">Адрес</t>
  </si>
  <si>
    <t xml:space="preserve">Канал</t>
  </si>
  <si>
    <t xml:space="preserve">Визитов в неделю (норма)</t>
  </si>
  <si>
    <t xml:space="preserve">Пн</t>
  </si>
  <si>
    <t xml:space="preserve">Вт</t>
  </si>
  <si>
    <t xml:space="preserve">Ср</t>
  </si>
  <si>
    <t xml:space="preserve">Чт</t>
  </si>
  <si>
    <t xml:space="preserve">Пт</t>
  </si>
  <si>
    <t xml:space="preserve">Сб</t>
  </si>
  <si>
    <t xml:space="preserve">Визитов в неделю (план)</t>
  </si>
  <si>
    <t xml:space="preserve">Отклонение от нормы</t>
  </si>
  <si>
    <t xml:space="preserve">Задачи визита</t>
  </si>
  <si>
    <t xml:space="preserve">Супермаркет «Пример 1»</t>
  </si>
  <si>
    <t xml:space="preserve">ул. Первая, 1</t>
  </si>
  <si>
    <t xml:space="preserve">Сети</t>
  </si>
  <si>
    <t xml:space="preserve">Магазин «Пример 2»</t>
  </si>
  <si>
    <t xml:space="preserve">ул. Вторая, 5</t>
  </si>
  <si>
    <t xml:space="preserve">Традиционная розница</t>
  </si>
  <si>
    <t xml:space="preserve">Мини-маркет «Пример 3»</t>
  </si>
  <si>
    <t xml:space="preserve">пр. Третий, 12</t>
  </si>
  <si>
    <t xml:space="preserve">Итоги по дням</t>
  </si>
  <si>
    <t xml:space="preserve">Визитов в день</t>
  </si>
  <si>
    <t xml:space="preserve">Время на визиты, мин</t>
  </si>
  <si>
    <t xml:space="preserve">Время на переезды, мин</t>
  </si>
  <si>
    <t xml:space="preserve">Итого рабочего времени, мин</t>
  </si>
  <si>
    <t xml:space="preserve">Загрузка рабочего дня</t>
  </si>
  <si>
    <t xml:space="preserve">Проверка числа визитов</t>
  </si>
  <si>
    <t xml:space="preserve">Подпись торгового представителя: ______________</t>
  </si>
  <si>
    <t xml:space="preserve">Подпись супервайзера: ______________</t>
  </si>
  <si>
    <t xml:space="preserve">Маршрутный лист для отчета о разъездах</t>
  </si>
  <si>
    <t xml:space="preserve">Заполняется по факту визитов. Размер и порядок возмещения расходов устанавливаются коллективным договором, локальным нормативным актом или трудовым договором (ст. 168.1 ТК РФ).</t>
  </si>
  <si>
    <t xml:space="preserve">Период</t>
  </si>
  <si>
    <t xml:space="preserve">Ставка за 1 км, ₽</t>
  </si>
  <si>
    <t xml:space="preserve">Дата</t>
  </si>
  <si>
    <t xml:space="preserve">№ визита</t>
  </si>
  <si>
    <t xml:space="preserve">Время прихода</t>
  </si>
  <si>
    <t xml:space="preserve">Время ухода</t>
  </si>
  <si>
    <t xml:space="preserve">Результат (заказ или причина отказа)</t>
  </si>
  <si>
    <t xml:space="preserve">Пробег, км</t>
  </si>
  <si>
    <t xml:space="preserve">Стоимость проезда, ₽</t>
  </si>
  <si>
    <t xml:space="preserve">Комментарий</t>
  </si>
  <si>
    <t xml:space="preserve">Визитов за период</t>
  </si>
  <si>
    <t xml:space="preserve">Пробег за период, км</t>
  </si>
  <si>
    <t xml:space="preserve">Компенсация за пробег, ₽</t>
  </si>
  <si>
    <t xml:space="preserve">Стоимость проезда за период, ₽</t>
  </si>
  <si>
    <t xml:space="preserve">Итого к возмещению, ₽</t>
  </si>
  <si>
    <t xml:space="preserve">Торговый представитель: ______________ / ______________   Дата: __.__.____</t>
  </si>
  <si>
    <t xml:space="preserve">Супервайзер: ______________ / ______________   Дата: __.__.____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</si>
</sst>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0.0"/>
    <numFmt numFmtId="167" formatCode="\+0.0;\-0.0;0"/>
    <numFmt numFmtId="168" formatCode="General"/>
    <numFmt numFmtId="169" formatCode="0%"/>
    <numFmt numFmtId="170" formatCode="#,##0.00&quot; ₽&quot;"/>
    <numFmt numFmtId="171" formatCode="dd\.mm\.yyyy"/>
    <numFmt numFmtId="172" formatCode="hh:mm"/>
    <numFmt numFmtId="173" formatCode="#,##0.0"/>
    <numFmt numFmtId="174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2"/>
  <sheetViews>
    <sheetView showFormulas="false" showGridLines="false" showRowColHeaders="true" showZeros="true" rightToLeft="false" tabSelected="true" showOutlineSymbols="true" defaultGridColor="true" view="normal" topLeftCell="A23" colorId="64" zoomScale="100" zoomScaleNormal="100" zoomScalePageLayoutView="100" workbookViewId="0">
      <pane xSplit="2" ySplit="0" topLeftCell="C23" activePane="topRight" state="frozen"/>
      <selection pane="topLeft" activeCell="A23" activeCellId="0" sqref="A23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6" min="5" style="0" width="11"/>
    <col collapsed="false" customWidth="true" hidden="false" outlineLevel="0" max="8" min="7" style="0" width="12"/>
    <col collapsed="false" customWidth="true" hidden="false" outlineLevel="0" max="14" min="9" style="0" width="6"/>
    <col collapsed="false" customWidth="true" hidden="false" outlineLevel="0" max="16" min="15" style="0" width="11"/>
    <col collapsed="false" customWidth="true" hidden="false" outlineLevel="0" max="17" min="17" style="0" width="2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/>
      <c r="C5" s="5" t="s">
        <v>4</v>
      </c>
      <c r="D5" s="5"/>
    </row>
    <row r="6" customFormat="false" ht="15" hidden="false" customHeight="false" outlineLevel="0" collapsed="false">
      <c r="A6" s="4" t="s">
        <v>5</v>
      </c>
      <c r="B6" s="4"/>
      <c r="C6" s="5" t="s">
        <v>6</v>
      </c>
      <c r="D6" s="5"/>
    </row>
    <row r="7" customFormat="false" ht="15" hidden="false" customHeight="false" outlineLevel="0" collapsed="false">
      <c r="A7" s="4" t="s">
        <v>7</v>
      </c>
      <c r="B7" s="4"/>
      <c r="C7" s="5" t="s">
        <v>8</v>
      </c>
      <c r="D7" s="5"/>
    </row>
    <row r="8" customFormat="false" ht="15" hidden="false" customHeight="false" outlineLevel="0" collapsed="false">
      <c r="A8" s="4" t="s">
        <v>9</v>
      </c>
      <c r="B8" s="4"/>
      <c r="C8" s="6" t="n">
        <v>2</v>
      </c>
      <c r="D8" s="6"/>
    </row>
    <row r="9" customFormat="false" ht="15" hidden="false" customHeight="false" outlineLevel="0" collapsed="false">
      <c r="A9" s="4" t="s">
        <v>10</v>
      </c>
      <c r="B9" s="4"/>
      <c r="C9" s="6" t="n">
        <v>480</v>
      </c>
      <c r="D9" s="6"/>
    </row>
    <row r="10" customFormat="false" ht="15" hidden="false" customHeight="false" outlineLevel="0" collapsed="false">
      <c r="A10" s="4" t="s">
        <v>11</v>
      </c>
      <c r="B10" s="4"/>
      <c r="C10" s="6" t="n">
        <v>120</v>
      </c>
      <c r="D10" s="6"/>
    </row>
    <row r="11" customFormat="false" ht="15" hidden="false" customHeight="false" outlineLevel="0" collapsed="false">
      <c r="A11" s="4" t="s">
        <v>12</v>
      </c>
      <c r="B11" s="4"/>
      <c r="C11" s="6" t="n">
        <v>8</v>
      </c>
      <c r="D11" s="6"/>
    </row>
    <row r="12" customFormat="false" ht="15" hidden="false" customHeight="false" outlineLevel="0" collapsed="false">
      <c r="A12" s="4" t="s">
        <v>13</v>
      </c>
      <c r="B12" s="4"/>
      <c r="C12" s="6" t="n">
        <v>12</v>
      </c>
      <c r="D12" s="6"/>
    </row>
    <row r="14" customFormat="false" ht="15" hidden="false" customHeight="false" outlineLevel="0" collapsed="false">
      <c r="A14" s="3" t="s">
        <v>14</v>
      </c>
    </row>
    <row r="15" customFormat="false" ht="30" hidden="false" customHeight="true" outlineLevel="0" collapsed="false">
      <c r="B15" s="7" t="s">
        <v>15</v>
      </c>
      <c r="C15" s="7" t="s">
        <v>16</v>
      </c>
      <c r="D15" s="7" t="s">
        <v>17</v>
      </c>
      <c r="E15" s="7" t="s">
        <v>18</v>
      </c>
      <c r="F15" s="7" t="s">
        <v>19</v>
      </c>
      <c r="G15" s="7"/>
      <c r="H15" s="7"/>
    </row>
    <row r="16" customFormat="false" ht="15" hidden="false" customHeight="false" outlineLevel="0" collapsed="false">
      <c r="B16" s="8" t="s">
        <v>20</v>
      </c>
      <c r="C16" s="9" t="n">
        <v>1</v>
      </c>
      <c r="D16" s="10" t="n">
        <v>2</v>
      </c>
      <c r="E16" s="9" t="n">
        <v>40</v>
      </c>
      <c r="F16" s="11" t="s">
        <v>21</v>
      </c>
      <c r="G16" s="11"/>
      <c r="H16" s="11"/>
    </row>
    <row r="17" customFormat="false" ht="15" hidden="false" customHeight="false" outlineLevel="0" collapsed="false">
      <c r="B17" s="8" t="s">
        <v>22</v>
      </c>
      <c r="C17" s="9" t="n">
        <v>2</v>
      </c>
      <c r="D17" s="10" t="n">
        <v>1</v>
      </c>
      <c r="E17" s="9" t="n">
        <v>25</v>
      </c>
      <c r="F17" s="11" t="s">
        <v>23</v>
      </c>
      <c r="G17" s="11"/>
      <c r="H17" s="11"/>
    </row>
    <row r="18" customFormat="false" ht="15" hidden="false" customHeight="false" outlineLevel="0" collapsed="false">
      <c r="B18" s="8" t="s">
        <v>24</v>
      </c>
      <c r="C18" s="9" t="n">
        <v>3</v>
      </c>
      <c r="D18" s="10" t="n">
        <v>0.5</v>
      </c>
      <c r="E18" s="9" t="n">
        <v>15</v>
      </c>
      <c r="F18" s="11" t="s">
        <v>25</v>
      </c>
      <c r="G18" s="11"/>
      <c r="H18" s="11"/>
    </row>
    <row r="19" customFormat="false" ht="15" hidden="false" customHeight="false" outlineLevel="0" collapsed="false">
      <c r="B19" s="12" t="s">
        <v>26</v>
      </c>
    </row>
    <row r="21" customFormat="false" ht="15" hidden="false" customHeight="false" outlineLevel="0" collapsed="false">
      <c r="A21" s="3" t="s">
        <v>27</v>
      </c>
      <c r="I21" s="12" t="s">
        <v>28</v>
      </c>
    </row>
    <row r="22" customFormat="false" ht="42" hidden="false" customHeight="true" outlineLevel="0" collapsed="false">
      <c r="A22" s="7" t="s">
        <v>29</v>
      </c>
      <c r="B22" s="7" t="s">
        <v>30</v>
      </c>
      <c r="C22" s="7" t="s">
        <v>31</v>
      </c>
      <c r="D22" s="7" t="s">
        <v>32</v>
      </c>
      <c r="E22" s="7" t="s">
        <v>15</v>
      </c>
      <c r="F22" s="7" t="s">
        <v>16</v>
      </c>
      <c r="G22" s="7" t="s">
        <v>33</v>
      </c>
      <c r="H22" s="7" t="s">
        <v>18</v>
      </c>
      <c r="I22" s="7" t="s">
        <v>34</v>
      </c>
      <c r="J22" s="7" t="s">
        <v>35</v>
      </c>
      <c r="K22" s="7" t="s">
        <v>36</v>
      </c>
      <c r="L22" s="7" t="s">
        <v>37</v>
      </c>
      <c r="M22" s="7" t="s">
        <v>38</v>
      </c>
      <c r="N22" s="7" t="s">
        <v>39</v>
      </c>
      <c r="O22" s="7" t="s">
        <v>40</v>
      </c>
      <c r="P22" s="7" t="s">
        <v>41</v>
      </c>
      <c r="Q22" s="7" t="s">
        <v>42</v>
      </c>
    </row>
    <row r="23" customFormat="false" ht="15" hidden="false" customHeight="false" outlineLevel="0" collapsed="false">
      <c r="A23" s="13" t="n">
        <v>1</v>
      </c>
      <c r="B23" s="14" t="s">
        <v>43</v>
      </c>
      <c r="C23" s="14" t="s">
        <v>44</v>
      </c>
      <c r="D23" s="14" t="s">
        <v>45</v>
      </c>
      <c r="E23" s="15" t="s">
        <v>20</v>
      </c>
      <c r="F23" s="13" t="n">
        <f aca="false">IF($E23="","",INDEX($C$16:$C$18,MATCH($E23,$B$16:$B$18,0)))</f>
        <v>1</v>
      </c>
      <c r="G23" s="16" t="n">
        <f aca="false">IF($E23="","",INDEX($D$16:$D$18,MATCH($E23,$B$16:$B$18,0)))</f>
        <v>2</v>
      </c>
      <c r="H23" s="13" t="n">
        <f aca="false">IF($E23="","",INDEX($E$16:$E$18,MATCH($E23,$B$16:$B$18,0)))</f>
        <v>40</v>
      </c>
      <c r="I23" s="15" t="n">
        <v>1</v>
      </c>
      <c r="J23" s="15"/>
      <c r="K23" s="15"/>
      <c r="L23" s="15" t="n">
        <v>1</v>
      </c>
      <c r="M23" s="15"/>
      <c r="N23" s="15"/>
      <c r="O23" s="13" t="n">
        <f aca="false">IF($B23="","",COUNT(I23:N23))</f>
        <v>2</v>
      </c>
      <c r="P23" s="17" t="n">
        <f aca="false">IF(OR($B23="",$E23=""),"",O23-G23)</f>
        <v>0</v>
      </c>
      <c r="Q23" s="18" t="str">
        <f aca="false">IF($E23="","",INDEX($F$16:$F$18,MATCH($E23,$B$16:$B$18,0)))</f>
        <v>Заказ, аудит полки, промо</v>
      </c>
    </row>
    <row r="24" customFormat="false" ht="15" hidden="false" customHeight="false" outlineLevel="0" collapsed="false">
      <c r="A24" s="13" t="n">
        <v>2</v>
      </c>
      <c r="B24" s="14" t="s">
        <v>46</v>
      </c>
      <c r="C24" s="14" t="s">
        <v>47</v>
      </c>
      <c r="D24" s="14" t="s">
        <v>48</v>
      </c>
      <c r="E24" s="15" t="s">
        <v>22</v>
      </c>
      <c r="F24" s="13" t="n">
        <f aca="false">IF($E24="","",INDEX($C$16:$C$18,MATCH($E24,$B$16:$B$18,0)))</f>
        <v>2</v>
      </c>
      <c r="G24" s="16" t="n">
        <f aca="false">IF($E24="","",INDEX($D$16:$D$18,MATCH($E24,$B$16:$B$18,0)))</f>
        <v>1</v>
      </c>
      <c r="H24" s="13" t="n">
        <f aca="false">IF($E24="","",INDEX($E$16:$E$18,MATCH($E24,$B$16:$B$18,0)))</f>
        <v>25</v>
      </c>
      <c r="I24" s="15" t="n">
        <v>2</v>
      </c>
      <c r="J24" s="15"/>
      <c r="K24" s="15"/>
      <c r="L24" s="15"/>
      <c r="M24" s="15"/>
      <c r="N24" s="15"/>
      <c r="O24" s="13" t="n">
        <f aca="false">IF($B24="","",COUNT(I24:N24))</f>
        <v>1</v>
      </c>
      <c r="P24" s="17" t="n">
        <f aca="false">IF(OR($B24="",$E24=""),"",O24-G24)</f>
        <v>0</v>
      </c>
      <c r="Q24" s="18" t="str">
        <f aca="false">IF($E24="","",INDEX($F$16:$F$18,MATCH($E24,$B$16:$B$18,0)))</f>
        <v>Заказ, проверка выкладки</v>
      </c>
    </row>
    <row r="25" customFormat="false" ht="15" hidden="false" customHeight="false" outlineLevel="0" collapsed="false">
      <c r="A25" s="13" t="n">
        <v>3</v>
      </c>
      <c r="B25" s="14" t="s">
        <v>49</v>
      </c>
      <c r="C25" s="14" t="s">
        <v>50</v>
      </c>
      <c r="D25" s="14" t="s">
        <v>48</v>
      </c>
      <c r="E25" s="15" t="s">
        <v>24</v>
      </c>
      <c r="F25" s="13" t="n">
        <f aca="false">IF($E25="","",INDEX($C$16:$C$18,MATCH($E25,$B$16:$B$18,0)))</f>
        <v>3</v>
      </c>
      <c r="G25" s="16" t="n">
        <f aca="false">IF($E25="","",INDEX($D$16:$D$18,MATCH($E25,$B$16:$B$18,0)))</f>
        <v>0.5</v>
      </c>
      <c r="H25" s="13" t="n">
        <f aca="false">IF($E25="","",INDEX($E$16:$E$18,MATCH($E25,$B$16:$B$18,0)))</f>
        <v>15</v>
      </c>
      <c r="I25" s="15"/>
      <c r="J25" s="15" t="n">
        <v>1</v>
      </c>
      <c r="K25" s="15"/>
      <c r="L25" s="15"/>
      <c r="M25" s="15"/>
      <c r="N25" s="15"/>
      <c r="O25" s="13" t="n">
        <f aca="false">IF($B25="","",COUNT(I25:N25))</f>
        <v>1</v>
      </c>
      <c r="P25" s="17" t="n">
        <f aca="false">IF(OR($B25="",$E25=""),"",O25-G25)</f>
        <v>0.5</v>
      </c>
      <c r="Q25" s="18" t="str">
        <f aca="false">IF($E25="","",INDEX($F$16:$F$18,MATCH($E25,$B$16:$B$18,0)))</f>
        <v>Заказ</v>
      </c>
    </row>
    <row r="26" customFormat="false" ht="15" hidden="false" customHeight="false" outlineLevel="0" collapsed="false">
      <c r="A26" s="13" t="n">
        <v>4</v>
      </c>
      <c r="B26" s="11"/>
      <c r="C26" s="11"/>
      <c r="D26" s="11"/>
      <c r="E26" s="9"/>
      <c r="F26" s="13" t="str">
        <f aca="false">IF($E26="","",INDEX($C$16:$C$18,MATCH($E26,$B$16:$B$18,0)))</f>
        <v/>
      </c>
      <c r="G26" s="16" t="str">
        <f aca="false">IF($E26="","",INDEX($D$16:$D$18,MATCH($E26,$B$16:$B$18,0)))</f>
        <v/>
      </c>
      <c r="H26" s="13" t="str">
        <f aca="false">IF($E26="","",INDEX($E$16:$E$18,MATCH($E26,$B$16:$B$18,0)))</f>
        <v/>
      </c>
      <c r="I26" s="9"/>
      <c r="J26" s="9"/>
      <c r="K26" s="9"/>
      <c r="L26" s="9"/>
      <c r="M26" s="9"/>
      <c r="N26" s="9"/>
      <c r="O26" s="13" t="str">
        <f aca="false">IF($B26="","",COUNT(I26:N26))</f>
        <v/>
      </c>
      <c r="P26" s="17" t="str">
        <f aca="false">IF(OR($B26="",$E26=""),"",O26-G26)</f>
        <v/>
      </c>
      <c r="Q26" s="18" t="str">
        <f aca="false">IF($E26="","",INDEX($F$16:$F$18,MATCH($E26,$B$16:$B$18,0)))</f>
        <v/>
      </c>
    </row>
    <row r="27" customFormat="false" ht="15" hidden="false" customHeight="false" outlineLevel="0" collapsed="false">
      <c r="A27" s="13" t="n">
        <v>5</v>
      </c>
      <c r="B27" s="11"/>
      <c r="C27" s="11"/>
      <c r="D27" s="11"/>
      <c r="E27" s="9"/>
      <c r="F27" s="13" t="str">
        <f aca="false">IF($E27="","",INDEX($C$16:$C$18,MATCH($E27,$B$16:$B$18,0)))</f>
        <v/>
      </c>
      <c r="G27" s="16" t="str">
        <f aca="false">IF($E27="","",INDEX($D$16:$D$18,MATCH($E27,$B$16:$B$18,0)))</f>
        <v/>
      </c>
      <c r="H27" s="13" t="str">
        <f aca="false">IF($E27="","",INDEX($E$16:$E$18,MATCH($E27,$B$16:$B$18,0)))</f>
        <v/>
      </c>
      <c r="I27" s="9"/>
      <c r="J27" s="9"/>
      <c r="K27" s="9"/>
      <c r="L27" s="9"/>
      <c r="M27" s="9"/>
      <c r="N27" s="9"/>
      <c r="O27" s="13" t="str">
        <f aca="false">IF($B27="","",COUNT(I27:N27))</f>
        <v/>
      </c>
      <c r="P27" s="17" t="str">
        <f aca="false">IF(OR($B27="",$E27=""),"",O27-G27)</f>
        <v/>
      </c>
      <c r="Q27" s="18" t="str">
        <f aca="false">IF($E27="","",INDEX($F$16:$F$18,MATCH($E27,$B$16:$B$18,0)))</f>
        <v/>
      </c>
    </row>
    <row r="28" customFormat="false" ht="15" hidden="false" customHeight="false" outlineLevel="0" collapsed="false">
      <c r="A28" s="13" t="n">
        <v>6</v>
      </c>
      <c r="B28" s="11"/>
      <c r="C28" s="11"/>
      <c r="D28" s="11"/>
      <c r="E28" s="9"/>
      <c r="F28" s="13" t="str">
        <f aca="false">IF($E28="","",INDEX($C$16:$C$18,MATCH($E28,$B$16:$B$18,0)))</f>
        <v/>
      </c>
      <c r="G28" s="16" t="str">
        <f aca="false">IF($E28="","",INDEX($D$16:$D$18,MATCH($E28,$B$16:$B$18,0)))</f>
        <v/>
      </c>
      <c r="H28" s="13" t="str">
        <f aca="false">IF($E28="","",INDEX($E$16:$E$18,MATCH($E28,$B$16:$B$18,0)))</f>
        <v/>
      </c>
      <c r="I28" s="9"/>
      <c r="J28" s="9"/>
      <c r="K28" s="9"/>
      <c r="L28" s="9"/>
      <c r="M28" s="9"/>
      <c r="N28" s="9"/>
      <c r="O28" s="13" t="str">
        <f aca="false">IF($B28="","",COUNT(I28:N28))</f>
        <v/>
      </c>
      <c r="P28" s="17" t="str">
        <f aca="false">IF(OR($B28="",$E28=""),"",O28-G28)</f>
        <v/>
      </c>
      <c r="Q28" s="18" t="str">
        <f aca="false">IF($E28="","",INDEX($F$16:$F$18,MATCH($E28,$B$16:$B$18,0)))</f>
        <v/>
      </c>
    </row>
    <row r="29" customFormat="false" ht="15" hidden="false" customHeight="false" outlineLevel="0" collapsed="false">
      <c r="A29" s="13" t="n">
        <v>7</v>
      </c>
      <c r="B29" s="11"/>
      <c r="C29" s="11"/>
      <c r="D29" s="11"/>
      <c r="E29" s="9"/>
      <c r="F29" s="13" t="str">
        <f aca="false">IF($E29="","",INDEX($C$16:$C$18,MATCH($E29,$B$16:$B$18,0)))</f>
        <v/>
      </c>
      <c r="G29" s="16" t="str">
        <f aca="false">IF($E29="","",INDEX($D$16:$D$18,MATCH($E29,$B$16:$B$18,0)))</f>
        <v/>
      </c>
      <c r="H29" s="13" t="str">
        <f aca="false">IF($E29="","",INDEX($E$16:$E$18,MATCH($E29,$B$16:$B$18,0)))</f>
        <v/>
      </c>
      <c r="I29" s="9"/>
      <c r="J29" s="9"/>
      <c r="K29" s="9"/>
      <c r="L29" s="9"/>
      <c r="M29" s="9"/>
      <c r="N29" s="9"/>
      <c r="O29" s="13" t="str">
        <f aca="false">IF($B29="","",COUNT(I29:N29))</f>
        <v/>
      </c>
      <c r="P29" s="17" t="str">
        <f aca="false">IF(OR($B29="",$E29=""),"",O29-G29)</f>
        <v/>
      </c>
      <c r="Q29" s="18" t="str">
        <f aca="false">IF($E29="","",INDEX($F$16:$F$18,MATCH($E29,$B$16:$B$18,0)))</f>
        <v/>
      </c>
    </row>
    <row r="30" customFormat="false" ht="15" hidden="false" customHeight="false" outlineLevel="0" collapsed="false">
      <c r="A30" s="13" t="n">
        <v>8</v>
      </c>
      <c r="B30" s="11"/>
      <c r="C30" s="11"/>
      <c r="D30" s="11"/>
      <c r="E30" s="9"/>
      <c r="F30" s="13" t="str">
        <f aca="false">IF($E30="","",INDEX($C$16:$C$18,MATCH($E30,$B$16:$B$18,0)))</f>
        <v/>
      </c>
      <c r="G30" s="16" t="str">
        <f aca="false">IF($E30="","",INDEX($D$16:$D$18,MATCH($E30,$B$16:$B$18,0)))</f>
        <v/>
      </c>
      <c r="H30" s="13" t="str">
        <f aca="false">IF($E30="","",INDEX($E$16:$E$18,MATCH($E30,$B$16:$B$18,0)))</f>
        <v/>
      </c>
      <c r="I30" s="9"/>
      <c r="J30" s="9"/>
      <c r="K30" s="9"/>
      <c r="L30" s="9"/>
      <c r="M30" s="9"/>
      <c r="N30" s="9"/>
      <c r="O30" s="13" t="str">
        <f aca="false">IF($B30="","",COUNT(I30:N30))</f>
        <v/>
      </c>
      <c r="P30" s="17" t="str">
        <f aca="false">IF(OR($B30="",$E30=""),"",O30-G30)</f>
        <v/>
      </c>
      <c r="Q30" s="18" t="str">
        <f aca="false">IF($E30="","",INDEX($F$16:$F$18,MATCH($E30,$B$16:$B$18,0)))</f>
        <v/>
      </c>
    </row>
    <row r="31" customFormat="false" ht="15" hidden="false" customHeight="false" outlineLevel="0" collapsed="false">
      <c r="A31" s="13" t="n">
        <v>9</v>
      </c>
      <c r="B31" s="11"/>
      <c r="C31" s="11"/>
      <c r="D31" s="11"/>
      <c r="E31" s="9"/>
      <c r="F31" s="13" t="str">
        <f aca="false">IF($E31="","",INDEX($C$16:$C$18,MATCH($E31,$B$16:$B$18,0)))</f>
        <v/>
      </c>
      <c r="G31" s="16" t="str">
        <f aca="false">IF($E31="","",INDEX($D$16:$D$18,MATCH($E31,$B$16:$B$18,0)))</f>
        <v/>
      </c>
      <c r="H31" s="13" t="str">
        <f aca="false">IF($E31="","",INDEX($E$16:$E$18,MATCH($E31,$B$16:$B$18,0)))</f>
        <v/>
      </c>
      <c r="I31" s="9"/>
      <c r="J31" s="9"/>
      <c r="K31" s="9"/>
      <c r="L31" s="9"/>
      <c r="M31" s="9"/>
      <c r="N31" s="9"/>
      <c r="O31" s="13" t="str">
        <f aca="false">IF($B31="","",COUNT(I31:N31))</f>
        <v/>
      </c>
      <c r="P31" s="17" t="str">
        <f aca="false">IF(OR($B31="",$E31=""),"",O31-G31)</f>
        <v/>
      </c>
      <c r="Q31" s="18" t="str">
        <f aca="false">IF($E31="","",INDEX($F$16:$F$18,MATCH($E31,$B$16:$B$18,0)))</f>
        <v/>
      </c>
    </row>
    <row r="32" customFormat="false" ht="15" hidden="false" customHeight="false" outlineLevel="0" collapsed="false">
      <c r="A32" s="13" t="n">
        <v>10</v>
      </c>
      <c r="B32" s="11"/>
      <c r="C32" s="11"/>
      <c r="D32" s="11"/>
      <c r="E32" s="9"/>
      <c r="F32" s="13" t="str">
        <f aca="false">IF($E32="","",INDEX($C$16:$C$18,MATCH($E32,$B$16:$B$18,0)))</f>
        <v/>
      </c>
      <c r="G32" s="16" t="str">
        <f aca="false">IF($E32="","",INDEX($D$16:$D$18,MATCH($E32,$B$16:$B$18,0)))</f>
        <v/>
      </c>
      <c r="H32" s="13" t="str">
        <f aca="false">IF($E32="","",INDEX($E$16:$E$18,MATCH($E32,$B$16:$B$18,0)))</f>
        <v/>
      </c>
      <c r="I32" s="9"/>
      <c r="J32" s="9"/>
      <c r="K32" s="9"/>
      <c r="L32" s="9"/>
      <c r="M32" s="9"/>
      <c r="N32" s="9"/>
      <c r="O32" s="13" t="str">
        <f aca="false">IF($B32="","",COUNT(I32:N32))</f>
        <v/>
      </c>
      <c r="P32" s="17" t="str">
        <f aca="false">IF(OR($B32="",$E32=""),"",O32-G32)</f>
        <v/>
      </c>
      <c r="Q32" s="18" t="str">
        <f aca="false">IF($E32="","",INDEX($F$16:$F$18,MATCH($E32,$B$16:$B$18,0)))</f>
        <v/>
      </c>
    </row>
    <row r="33" customFormat="false" ht="15" hidden="false" customHeight="false" outlineLevel="0" collapsed="false">
      <c r="A33" s="13" t="n">
        <v>11</v>
      </c>
      <c r="B33" s="11"/>
      <c r="C33" s="11"/>
      <c r="D33" s="11"/>
      <c r="E33" s="9"/>
      <c r="F33" s="13" t="str">
        <f aca="false">IF($E33="","",INDEX($C$16:$C$18,MATCH($E33,$B$16:$B$18,0)))</f>
        <v/>
      </c>
      <c r="G33" s="16" t="str">
        <f aca="false">IF($E33="","",INDEX($D$16:$D$18,MATCH($E33,$B$16:$B$18,0)))</f>
        <v/>
      </c>
      <c r="H33" s="13" t="str">
        <f aca="false">IF($E33="","",INDEX($E$16:$E$18,MATCH($E33,$B$16:$B$18,0)))</f>
        <v/>
      </c>
      <c r="I33" s="9"/>
      <c r="J33" s="9"/>
      <c r="K33" s="9"/>
      <c r="L33" s="9"/>
      <c r="M33" s="9"/>
      <c r="N33" s="9"/>
      <c r="O33" s="13" t="str">
        <f aca="false">IF($B33="","",COUNT(I33:N33))</f>
        <v/>
      </c>
      <c r="P33" s="17" t="str">
        <f aca="false">IF(OR($B33="",$E33=""),"",O33-G33)</f>
        <v/>
      </c>
      <c r="Q33" s="18" t="str">
        <f aca="false">IF($E33="","",INDEX($F$16:$F$18,MATCH($E33,$B$16:$B$18,0)))</f>
        <v/>
      </c>
    </row>
    <row r="34" customFormat="false" ht="15" hidden="false" customHeight="false" outlineLevel="0" collapsed="false">
      <c r="A34" s="13" t="n">
        <v>12</v>
      </c>
      <c r="B34" s="11"/>
      <c r="C34" s="11"/>
      <c r="D34" s="11"/>
      <c r="E34" s="9"/>
      <c r="F34" s="13" t="str">
        <f aca="false">IF($E34="","",INDEX($C$16:$C$18,MATCH($E34,$B$16:$B$18,0)))</f>
        <v/>
      </c>
      <c r="G34" s="16" t="str">
        <f aca="false">IF($E34="","",INDEX($D$16:$D$18,MATCH($E34,$B$16:$B$18,0)))</f>
        <v/>
      </c>
      <c r="H34" s="13" t="str">
        <f aca="false">IF($E34="","",INDEX($E$16:$E$18,MATCH($E34,$B$16:$B$18,0)))</f>
        <v/>
      </c>
      <c r="I34" s="9"/>
      <c r="J34" s="9"/>
      <c r="K34" s="9"/>
      <c r="L34" s="9"/>
      <c r="M34" s="9"/>
      <c r="N34" s="9"/>
      <c r="O34" s="13" t="str">
        <f aca="false">IF($B34="","",COUNT(I34:N34))</f>
        <v/>
      </c>
      <c r="P34" s="17" t="str">
        <f aca="false">IF(OR($B34="",$E34=""),"",O34-G34)</f>
        <v/>
      </c>
      <c r="Q34" s="18" t="str">
        <f aca="false">IF($E34="","",INDEX($F$16:$F$18,MATCH($E34,$B$16:$B$18,0)))</f>
        <v/>
      </c>
    </row>
    <row r="35" customFormat="false" ht="15" hidden="false" customHeight="false" outlineLevel="0" collapsed="false">
      <c r="A35" s="13" t="n">
        <v>13</v>
      </c>
      <c r="B35" s="11"/>
      <c r="C35" s="11"/>
      <c r="D35" s="11"/>
      <c r="E35" s="9"/>
      <c r="F35" s="13" t="str">
        <f aca="false">IF($E35="","",INDEX($C$16:$C$18,MATCH($E35,$B$16:$B$18,0)))</f>
        <v/>
      </c>
      <c r="G35" s="16" t="str">
        <f aca="false">IF($E35="","",INDEX($D$16:$D$18,MATCH($E35,$B$16:$B$18,0)))</f>
        <v/>
      </c>
      <c r="H35" s="13" t="str">
        <f aca="false">IF($E35="","",INDEX($E$16:$E$18,MATCH($E35,$B$16:$B$18,0)))</f>
        <v/>
      </c>
      <c r="I35" s="9"/>
      <c r="J35" s="9"/>
      <c r="K35" s="9"/>
      <c r="L35" s="9"/>
      <c r="M35" s="9"/>
      <c r="N35" s="9"/>
      <c r="O35" s="13" t="str">
        <f aca="false">IF($B35="","",COUNT(I35:N35))</f>
        <v/>
      </c>
      <c r="P35" s="17" t="str">
        <f aca="false">IF(OR($B35="",$E35=""),"",O35-G35)</f>
        <v/>
      </c>
      <c r="Q35" s="18" t="str">
        <f aca="false">IF($E35="","",INDEX($F$16:$F$18,MATCH($E35,$B$16:$B$18,0)))</f>
        <v/>
      </c>
    </row>
    <row r="36" customFormat="false" ht="15" hidden="false" customHeight="false" outlineLevel="0" collapsed="false">
      <c r="A36" s="13" t="n">
        <v>14</v>
      </c>
      <c r="B36" s="11"/>
      <c r="C36" s="11"/>
      <c r="D36" s="11"/>
      <c r="E36" s="9"/>
      <c r="F36" s="13" t="str">
        <f aca="false">IF($E36="","",INDEX($C$16:$C$18,MATCH($E36,$B$16:$B$18,0)))</f>
        <v/>
      </c>
      <c r="G36" s="16" t="str">
        <f aca="false">IF($E36="","",INDEX($D$16:$D$18,MATCH($E36,$B$16:$B$18,0)))</f>
        <v/>
      </c>
      <c r="H36" s="13" t="str">
        <f aca="false">IF($E36="","",INDEX($E$16:$E$18,MATCH($E36,$B$16:$B$18,0)))</f>
        <v/>
      </c>
      <c r="I36" s="9"/>
      <c r="J36" s="9"/>
      <c r="K36" s="9"/>
      <c r="L36" s="9"/>
      <c r="M36" s="9"/>
      <c r="N36" s="9"/>
      <c r="O36" s="13" t="str">
        <f aca="false">IF($B36="","",COUNT(I36:N36))</f>
        <v/>
      </c>
      <c r="P36" s="17" t="str">
        <f aca="false">IF(OR($B36="",$E36=""),"",O36-G36)</f>
        <v/>
      </c>
      <c r="Q36" s="18" t="str">
        <f aca="false">IF($E36="","",INDEX($F$16:$F$18,MATCH($E36,$B$16:$B$18,0)))</f>
        <v/>
      </c>
    </row>
    <row r="37" customFormat="false" ht="15" hidden="false" customHeight="false" outlineLevel="0" collapsed="false">
      <c r="A37" s="13" t="n">
        <v>15</v>
      </c>
      <c r="B37" s="11"/>
      <c r="C37" s="11"/>
      <c r="D37" s="11"/>
      <c r="E37" s="9"/>
      <c r="F37" s="13" t="str">
        <f aca="false">IF($E37="","",INDEX($C$16:$C$18,MATCH($E37,$B$16:$B$18,0)))</f>
        <v/>
      </c>
      <c r="G37" s="16" t="str">
        <f aca="false">IF($E37="","",INDEX($D$16:$D$18,MATCH($E37,$B$16:$B$18,0)))</f>
        <v/>
      </c>
      <c r="H37" s="13" t="str">
        <f aca="false">IF($E37="","",INDEX($E$16:$E$18,MATCH($E37,$B$16:$B$18,0)))</f>
        <v/>
      </c>
      <c r="I37" s="9"/>
      <c r="J37" s="9"/>
      <c r="K37" s="9"/>
      <c r="L37" s="9"/>
      <c r="M37" s="9"/>
      <c r="N37" s="9"/>
      <c r="O37" s="13" t="str">
        <f aca="false">IF($B37="","",COUNT(I37:N37))</f>
        <v/>
      </c>
      <c r="P37" s="17" t="str">
        <f aca="false">IF(OR($B37="",$E37=""),"",O37-G37)</f>
        <v/>
      </c>
      <c r="Q37" s="18" t="str">
        <f aca="false">IF($E37="","",INDEX($F$16:$F$18,MATCH($E37,$B$16:$B$18,0)))</f>
        <v/>
      </c>
    </row>
    <row r="38" customFormat="false" ht="15" hidden="false" customHeight="false" outlineLevel="0" collapsed="false">
      <c r="A38" s="13" t="n">
        <v>16</v>
      </c>
      <c r="B38" s="11"/>
      <c r="C38" s="11"/>
      <c r="D38" s="11"/>
      <c r="E38" s="9"/>
      <c r="F38" s="13" t="str">
        <f aca="false">IF($E38="","",INDEX($C$16:$C$18,MATCH($E38,$B$16:$B$18,0)))</f>
        <v/>
      </c>
      <c r="G38" s="16" t="str">
        <f aca="false">IF($E38="","",INDEX($D$16:$D$18,MATCH($E38,$B$16:$B$18,0)))</f>
        <v/>
      </c>
      <c r="H38" s="13" t="str">
        <f aca="false">IF($E38="","",INDEX($E$16:$E$18,MATCH($E38,$B$16:$B$18,0)))</f>
        <v/>
      </c>
      <c r="I38" s="9"/>
      <c r="J38" s="9"/>
      <c r="K38" s="9"/>
      <c r="L38" s="9"/>
      <c r="M38" s="9"/>
      <c r="N38" s="9"/>
      <c r="O38" s="13" t="str">
        <f aca="false">IF($B38="","",COUNT(I38:N38))</f>
        <v/>
      </c>
      <c r="P38" s="17" t="str">
        <f aca="false">IF(OR($B38="",$E38=""),"",O38-G38)</f>
        <v/>
      </c>
      <c r="Q38" s="18" t="str">
        <f aca="false">IF($E38="","",INDEX($F$16:$F$18,MATCH($E38,$B$16:$B$18,0)))</f>
        <v/>
      </c>
    </row>
    <row r="39" customFormat="false" ht="15" hidden="false" customHeight="false" outlineLevel="0" collapsed="false">
      <c r="A39" s="13" t="n">
        <v>17</v>
      </c>
      <c r="B39" s="11"/>
      <c r="C39" s="11"/>
      <c r="D39" s="11"/>
      <c r="E39" s="9"/>
      <c r="F39" s="13" t="str">
        <f aca="false">IF($E39="","",INDEX($C$16:$C$18,MATCH($E39,$B$16:$B$18,0)))</f>
        <v/>
      </c>
      <c r="G39" s="16" t="str">
        <f aca="false">IF($E39="","",INDEX($D$16:$D$18,MATCH($E39,$B$16:$B$18,0)))</f>
        <v/>
      </c>
      <c r="H39" s="13" t="str">
        <f aca="false">IF($E39="","",INDEX($E$16:$E$18,MATCH($E39,$B$16:$B$18,0)))</f>
        <v/>
      </c>
      <c r="I39" s="9"/>
      <c r="J39" s="9"/>
      <c r="K39" s="9"/>
      <c r="L39" s="9"/>
      <c r="M39" s="9"/>
      <c r="N39" s="9"/>
      <c r="O39" s="13" t="str">
        <f aca="false">IF($B39="","",COUNT(I39:N39))</f>
        <v/>
      </c>
      <c r="P39" s="17" t="str">
        <f aca="false">IF(OR($B39="",$E39=""),"",O39-G39)</f>
        <v/>
      </c>
      <c r="Q39" s="18" t="str">
        <f aca="false">IF($E39="","",INDEX($F$16:$F$18,MATCH($E39,$B$16:$B$18,0)))</f>
        <v/>
      </c>
    </row>
    <row r="40" customFormat="false" ht="15" hidden="false" customHeight="false" outlineLevel="0" collapsed="false">
      <c r="A40" s="13" t="n">
        <v>18</v>
      </c>
      <c r="B40" s="11"/>
      <c r="C40" s="11"/>
      <c r="D40" s="11"/>
      <c r="E40" s="9"/>
      <c r="F40" s="13" t="str">
        <f aca="false">IF($E40="","",INDEX($C$16:$C$18,MATCH($E40,$B$16:$B$18,0)))</f>
        <v/>
      </c>
      <c r="G40" s="16" t="str">
        <f aca="false">IF($E40="","",INDEX($D$16:$D$18,MATCH($E40,$B$16:$B$18,0)))</f>
        <v/>
      </c>
      <c r="H40" s="13" t="str">
        <f aca="false">IF($E40="","",INDEX($E$16:$E$18,MATCH($E40,$B$16:$B$18,0)))</f>
        <v/>
      </c>
      <c r="I40" s="9"/>
      <c r="J40" s="9"/>
      <c r="K40" s="9"/>
      <c r="L40" s="9"/>
      <c r="M40" s="9"/>
      <c r="N40" s="9"/>
      <c r="O40" s="13" t="str">
        <f aca="false">IF($B40="","",COUNT(I40:N40))</f>
        <v/>
      </c>
      <c r="P40" s="17" t="str">
        <f aca="false">IF(OR($B40="",$E40=""),"",O40-G40)</f>
        <v/>
      </c>
      <c r="Q40" s="18" t="str">
        <f aca="false">IF($E40="","",INDEX($F$16:$F$18,MATCH($E40,$B$16:$B$18,0)))</f>
        <v/>
      </c>
    </row>
    <row r="41" customFormat="false" ht="15" hidden="false" customHeight="false" outlineLevel="0" collapsed="false">
      <c r="A41" s="13" t="n">
        <v>19</v>
      </c>
      <c r="B41" s="11"/>
      <c r="C41" s="11"/>
      <c r="D41" s="11"/>
      <c r="E41" s="9"/>
      <c r="F41" s="13" t="str">
        <f aca="false">IF($E41="","",INDEX($C$16:$C$18,MATCH($E41,$B$16:$B$18,0)))</f>
        <v/>
      </c>
      <c r="G41" s="16" t="str">
        <f aca="false">IF($E41="","",INDEX($D$16:$D$18,MATCH($E41,$B$16:$B$18,0)))</f>
        <v/>
      </c>
      <c r="H41" s="13" t="str">
        <f aca="false">IF($E41="","",INDEX($E$16:$E$18,MATCH($E41,$B$16:$B$18,0)))</f>
        <v/>
      </c>
      <c r="I41" s="9"/>
      <c r="J41" s="9"/>
      <c r="K41" s="9"/>
      <c r="L41" s="9"/>
      <c r="M41" s="9"/>
      <c r="N41" s="9"/>
      <c r="O41" s="13" t="str">
        <f aca="false">IF($B41="","",COUNT(I41:N41))</f>
        <v/>
      </c>
      <c r="P41" s="17" t="str">
        <f aca="false">IF(OR($B41="",$E41=""),"",O41-G41)</f>
        <v/>
      </c>
      <c r="Q41" s="18" t="str">
        <f aca="false">IF($E41="","",INDEX($F$16:$F$18,MATCH($E41,$B$16:$B$18,0)))</f>
        <v/>
      </c>
    </row>
    <row r="42" customFormat="false" ht="15" hidden="false" customHeight="false" outlineLevel="0" collapsed="false">
      <c r="A42" s="13" t="n">
        <v>20</v>
      </c>
      <c r="B42" s="11"/>
      <c r="C42" s="11"/>
      <c r="D42" s="11"/>
      <c r="E42" s="9"/>
      <c r="F42" s="13" t="str">
        <f aca="false">IF($E42="","",INDEX($C$16:$C$18,MATCH($E42,$B$16:$B$18,0)))</f>
        <v/>
      </c>
      <c r="G42" s="16" t="str">
        <f aca="false">IF($E42="","",INDEX($D$16:$D$18,MATCH($E42,$B$16:$B$18,0)))</f>
        <v/>
      </c>
      <c r="H42" s="13" t="str">
        <f aca="false">IF($E42="","",INDEX($E$16:$E$18,MATCH($E42,$B$16:$B$18,0)))</f>
        <v/>
      </c>
      <c r="I42" s="9"/>
      <c r="J42" s="9"/>
      <c r="K42" s="9"/>
      <c r="L42" s="9"/>
      <c r="M42" s="9"/>
      <c r="N42" s="9"/>
      <c r="O42" s="13" t="str">
        <f aca="false">IF($B42="","",COUNT(I42:N42))</f>
        <v/>
      </c>
      <c r="P42" s="17" t="str">
        <f aca="false">IF(OR($B42="",$E42=""),"",O42-G42)</f>
        <v/>
      </c>
      <c r="Q42" s="18" t="str">
        <f aca="false">IF($E42="","",INDEX($F$16:$F$18,MATCH($E42,$B$16:$B$18,0)))</f>
        <v/>
      </c>
    </row>
    <row r="43" customFormat="false" ht="15" hidden="false" customHeight="false" outlineLevel="0" collapsed="false">
      <c r="A43" s="13" t="n">
        <v>21</v>
      </c>
      <c r="B43" s="11"/>
      <c r="C43" s="11"/>
      <c r="D43" s="11"/>
      <c r="E43" s="9"/>
      <c r="F43" s="13" t="str">
        <f aca="false">IF($E43="","",INDEX($C$16:$C$18,MATCH($E43,$B$16:$B$18,0)))</f>
        <v/>
      </c>
      <c r="G43" s="16" t="str">
        <f aca="false">IF($E43="","",INDEX($D$16:$D$18,MATCH($E43,$B$16:$B$18,0)))</f>
        <v/>
      </c>
      <c r="H43" s="13" t="str">
        <f aca="false">IF($E43="","",INDEX($E$16:$E$18,MATCH($E43,$B$16:$B$18,0)))</f>
        <v/>
      </c>
      <c r="I43" s="9"/>
      <c r="J43" s="9"/>
      <c r="K43" s="9"/>
      <c r="L43" s="9"/>
      <c r="M43" s="9"/>
      <c r="N43" s="9"/>
      <c r="O43" s="13" t="str">
        <f aca="false">IF($B43="","",COUNT(I43:N43))</f>
        <v/>
      </c>
      <c r="P43" s="17" t="str">
        <f aca="false">IF(OR($B43="",$E43=""),"",O43-G43)</f>
        <v/>
      </c>
      <c r="Q43" s="18" t="str">
        <f aca="false">IF($E43="","",INDEX($F$16:$F$18,MATCH($E43,$B$16:$B$18,0)))</f>
        <v/>
      </c>
    </row>
    <row r="44" customFormat="false" ht="15" hidden="false" customHeight="false" outlineLevel="0" collapsed="false">
      <c r="A44" s="13" t="n">
        <v>22</v>
      </c>
      <c r="B44" s="11"/>
      <c r="C44" s="11"/>
      <c r="D44" s="11"/>
      <c r="E44" s="9"/>
      <c r="F44" s="13" t="str">
        <f aca="false">IF($E44="","",INDEX($C$16:$C$18,MATCH($E44,$B$16:$B$18,0)))</f>
        <v/>
      </c>
      <c r="G44" s="16" t="str">
        <f aca="false">IF($E44="","",INDEX($D$16:$D$18,MATCH($E44,$B$16:$B$18,0)))</f>
        <v/>
      </c>
      <c r="H44" s="13" t="str">
        <f aca="false">IF($E44="","",INDEX($E$16:$E$18,MATCH($E44,$B$16:$B$18,0)))</f>
        <v/>
      </c>
      <c r="I44" s="9"/>
      <c r="J44" s="9"/>
      <c r="K44" s="9"/>
      <c r="L44" s="9"/>
      <c r="M44" s="9"/>
      <c r="N44" s="9"/>
      <c r="O44" s="13" t="str">
        <f aca="false">IF($B44="","",COUNT(I44:N44))</f>
        <v/>
      </c>
      <c r="P44" s="17" t="str">
        <f aca="false">IF(OR($B44="",$E44=""),"",O44-G44)</f>
        <v/>
      </c>
      <c r="Q44" s="18" t="str">
        <f aca="false">IF($E44="","",INDEX($F$16:$F$18,MATCH($E44,$B$16:$B$18,0)))</f>
        <v/>
      </c>
    </row>
    <row r="45" customFormat="false" ht="15" hidden="false" customHeight="false" outlineLevel="0" collapsed="false">
      <c r="A45" s="13" t="n">
        <v>23</v>
      </c>
      <c r="B45" s="11"/>
      <c r="C45" s="11"/>
      <c r="D45" s="11"/>
      <c r="E45" s="9"/>
      <c r="F45" s="13" t="str">
        <f aca="false">IF($E45="","",INDEX($C$16:$C$18,MATCH($E45,$B$16:$B$18,0)))</f>
        <v/>
      </c>
      <c r="G45" s="16" t="str">
        <f aca="false">IF($E45="","",INDEX($D$16:$D$18,MATCH($E45,$B$16:$B$18,0)))</f>
        <v/>
      </c>
      <c r="H45" s="13" t="str">
        <f aca="false">IF($E45="","",INDEX($E$16:$E$18,MATCH($E45,$B$16:$B$18,0)))</f>
        <v/>
      </c>
      <c r="I45" s="9"/>
      <c r="J45" s="9"/>
      <c r="K45" s="9"/>
      <c r="L45" s="9"/>
      <c r="M45" s="9"/>
      <c r="N45" s="9"/>
      <c r="O45" s="13" t="str">
        <f aca="false">IF($B45="","",COUNT(I45:N45))</f>
        <v/>
      </c>
      <c r="P45" s="17" t="str">
        <f aca="false">IF(OR($B45="",$E45=""),"",O45-G45)</f>
        <v/>
      </c>
      <c r="Q45" s="18" t="str">
        <f aca="false">IF($E45="","",INDEX($F$16:$F$18,MATCH($E45,$B$16:$B$18,0)))</f>
        <v/>
      </c>
    </row>
    <row r="46" customFormat="false" ht="15" hidden="false" customHeight="false" outlineLevel="0" collapsed="false">
      <c r="A46" s="13" t="n">
        <v>24</v>
      </c>
      <c r="B46" s="11"/>
      <c r="C46" s="11"/>
      <c r="D46" s="11"/>
      <c r="E46" s="9"/>
      <c r="F46" s="13" t="str">
        <f aca="false">IF($E46="","",INDEX($C$16:$C$18,MATCH($E46,$B$16:$B$18,0)))</f>
        <v/>
      </c>
      <c r="G46" s="16" t="str">
        <f aca="false">IF($E46="","",INDEX($D$16:$D$18,MATCH($E46,$B$16:$B$18,0)))</f>
        <v/>
      </c>
      <c r="H46" s="13" t="str">
        <f aca="false">IF($E46="","",INDEX($E$16:$E$18,MATCH($E46,$B$16:$B$18,0)))</f>
        <v/>
      </c>
      <c r="I46" s="9"/>
      <c r="J46" s="9"/>
      <c r="K46" s="9"/>
      <c r="L46" s="9"/>
      <c r="M46" s="9"/>
      <c r="N46" s="9"/>
      <c r="O46" s="13" t="str">
        <f aca="false">IF($B46="","",COUNT(I46:N46))</f>
        <v/>
      </c>
      <c r="P46" s="17" t="str">
        <f aca="false">IF(OR($B46="",$E46=""),"",O46-G46)</f>
        <v/>
      </c>
      <c r="Q46" s="18" t="str">
        <f aca="false">IF($E46="","",INDEX($F$16:$F$18,MATCH($E46,$B$16:$B$18,0)))</f>
        <v/>
      </c>
    </row>
    <row r="47" customFormat="false" ht="15" hidden="false" customHeight="false" outlineLevel="0" collapsed="false">
      <c r="A47" s="13" t="n">
        <v>25</v>
      </c>
      <c r="B47" s="11"/>
      <c r="C47" s="11"/>
      <c r="D47" s="11"/>
      <c r="E47" s="9"/>
      <c r="F47" s="13" t="str">
        <f aca="false">IF($E47="","",INDEX($C$16:$C$18,MATCH($E47,$B$16:$B$18,0)))</f>
        <v/>
      </c>
      <c r="G47" s="16" t="str">
        <f aca="false">IF($E47="","",INDEX($D$16:$D$18,MATCH($E47,$B$16:$B$18,0)))</f>
        <v/>
      </c>
      <c r="H47" s="13" t="str">
        <f aca="false">IF($E47="","",INDEX($E$16:$E$18,MATCH($E47,$B$16:$B$18,0)))</f>
        <v/>
      </c>
      <c r="I47" s="9"/>
      <c r="J47" s="9"/>
      <c r="K47" s="9"/>
      <c r="L47" s="9"/>
      <c r="M47" s="9"/>
      <c r="N47" s="9"/>
      <c r="O47" s="13" t="str">
        <f aca="false">IF($B47="","",COUNT(I47:N47))</f>
        <v/>
      </c>
      <c r="P47" s="17" t="str">
        <f aca="false">IF(OR($B47="",$E47=""),"",O47-G47)</f>
        <v/>
      </c>
      <c r="Q47" s="18" t="str">
        <f aca="false">IF($E47="","",INDEX($F$16:$F$18,MATCH($E47,$B$16:$B$18,0)))</f>
        <v/>
      </c>
    </row>
    <row r="48" customFormat="false" ht="15" hidden="false" customHeight="false" outlineLevel="0" collapsed="false">
      <c r="A48" s="13" t="n">
        <v>26</v>
      </c>
      <c r="B48" s="11"/>
      <c r="C48" s="11"/>
      <c r="D48" s="11"/>
      <c r="E48" s="9"/>
      <c r="F48" s="13" t="str">
        <f aca="false">IF($E48="","",INDEX($C$16:$C$18,MATCH($E48,$B$16:$B$18,0)))</f>
        <v/>
      </c>
      <c r="G48" s="16" t="str">
        <f aca="false">IF($E48="","",INDEX($D$16:$D$18,MATCH($E48,$B$16:$B$18,0)))</f>
        <v/>
      </c>
      <c r="H48" s="13" t="str">
        <f aca="false">IF($E48="","",INDEX($E$16:$E$18,MATCH($E48,$B$16:$B$18,0)))</f>
        <v/>
      </c>
      <c r="I48" s="9"/>
      <c r="J48" s="9"/>
      <c r="K48" s="9"/>
      <c r="L48" s="9"/>
      <c r="M48" s="9"/>
      <c r="N48" s="9"/>
      <c r="O48" s="13" t="str">
        <f aca="false">IF($B48="","",COUNT(I48:N48))</f>
        <v/>
      </c>
      <c r="P48" s="17" t="str">
        <f aca="false">IF(OR($B48="",$E48=""),"",O48-G48)</f>
        <v/>
      </c>
      <c r="Q48" s="18" t="str">
        <f aca="false">IF($E48="","",INDEX($F$16:$F$18,MATCH($E48,$B$16:$B$18,0)))</f>
        <v/>
      </c>
    </row>
    <row r="49" customFormat="false" ht="15" hidden="false" customHeight="false" outlineLevel="0" collapsed="false">
      <c r="A49" s="13" t="n">
        <v>27</v>
      </c>
      <c r="B49" s="11"/>
      <c r="C49" s="11"/>
      <c r="D49" s="11"/>
      <c r="E49" s="9"/>
      <c r="F49" s="13" t="str">
        <f aca="false">IF($E49="","",INDEX($C$16:$C$18,MATCH($E49,$B$16:$B$18,0)))</f>
        <v/>
      </c>
      <c r="G49" s="16" t="str">
        <f aca="false">IF($E49="","",INDEX($D$16:$D$18,MATCH($E49,$B$16:$B$18,0)))</f>
        <v/>
      </c>
      <c r="H49" s="13" t="str">
        <f aca="false">IF($E49="","",INDEX($E$16:$E$18,MATCH($E49,$B$16:$B$18,0)))</f>
        <v/>
      </c>
      <c r="I49" s="9"/>
      <c r="J49" s="9"/>
      <c r="K49" s="9"/>
      <c r="L49" s="9"/>
      <c r="M49" s="9"/>
      <c r="N49" s="9"/>
      <c r="O49" s="13" t="str">
        <f aca="false">IF($B49="","",COUNT(I49:N49))</f>
        <v/>
      </c>
      <c r="P49" s="17" t="str">
        <f aca="false">IF(OR($B49="",$E49=""),"",O49-G49)</f>
        <v/>
      </c>
      <c r="Q49" s="18" t="str">
        <f aca="false">IF($E49="","",INDEX($F$16:$F$18,MATCH($E49,$B$16:$B$18,0)))</f>
        <v/>
      </c>
    </row>
    <row r="50" customFormat="false" ht="15" hidden="false" customHeight="false" outlineLevel="0" collapsed="false">
      <c r="A50" s="13" t="n">
        <v>28</v>
      </c>
      <c r="B50" s="11"/>
      <c r="C50" s="11"/>
      <c r="D50" s="11"/>
      <c r="E50" s="9"/>
      <c r="F50" s="13" t="str">
        <f aca="false">IF($E50="","",INDEX($C$16:$C$18,MATCH($E50,$B$16:$B$18,0)))</f>
        <v/>
      </c>
      <c r="G50" s="16" t="str">
        <f aca="false">IF($E50="","",INDEX($D$16:$D$18,MATCH($E50,$B$16:$B$18,0)))</f>
        <v/>
      </c>
      <c r="H50" s="13" t="str">
        <f aca="false">IF($E50="","",INDEX($E$16:$E$18,MATCH($E50,$B$16:$B$18,0)))</f>
        <v/>
      </c>
      <c r="I50" s="9"/>
      <c r="J50" s="9"/>
      <c r="K50" s="9"/>
      <c r="L50" s="9"/>
      <c r="M50" s="9"/>
      <c r="N50" s="9"/>
      <c r="O50" s="13" t="str">
        <f aca="false">IF($B50="","",COUNT(I50:N50))</f>
        <v/>
      </c>
      <c r="P50" s="17" t="str">
        <f aca="false">IF(OR($B50="",$E50=""),"",O50-G50)</f>
        <v/>
      </c>
      <c r="Q50" s="18" t="str">
        <f aca="false">IF($E50="","",INDEX($F$16:$F$18,MATCH($E50,$B$16:$B$18,0)))</f>
        <v/>
      </c>
    </row>
    <row r="51" customFormat="false" ht="15" hidden="false" customHeight="false" outlineLevel="0" collapsed="false">
      <c r="A51" s="13" t="n">
        <v>29</v>
      </c>
      <c r="B51" s="11"/>
      <c r="C51" s="11"/>
      <c r="D51" s="11"/>
      <c r="E51" s="9"/>
      <c r="F51" s="13" t="str">
        <f aca="false">IF($E51="","",INDEX($C$16:$C$18,MATCH($E51,$B$16:$B$18,0)))</f>
        <v/>
      </c>
      <c r="G51" s="16" t="str">
        <f aca="false">IF($E51="","",INDEX($D$16:$D$18,MATCH($E51,$B$16:$B$18,0)))</f>
        <v/>
      </c>
      <c r="H51" s="13" t="str">
        <f aca="false">IF($E51="","",INDEX($E$16:$E$18,MATCH($E51,$B$16:$B$18,0)))</f>
        <v/>
      </c>
      <c r="I51" s="9"/>
      <c r="J51" s="9"/>
      <c r="K51" s="9"/>
      <c r="L51" s="9"/>
      <c r="M51" s="9"/>
      <c r="N51" s="9"/>
      <c r="O51" s="13" t="str">
        <f aca="false">IF($B51="","",COUNT(I51:N51))</f>
        <v/>
      </c>
      <c r="P51" s="17" t="str">
        <f aca="false">IF(OR($B51="",$E51=""),"",O51-G51)</f>
        <v/>
      </c>
      <c r="Q51" s="18" t="str">
        <f aca="false">IF($E51="","",INDEX($F$16:$F$18,MATCH($E51,$B$16:$B$18,0)))</f>
        <v/>
      </c>
    </row>
    <row r="52" customFormat="false" ht="15" hidden="false" customHeight="false" outlineLevel="0" collapsed="false">
      <c r="A52" s="13" t="n">
        <v>30</v>
      </c>
      <c r="B52" s="11"/>
      <c r="C52" s="11"/>
      <c r="D52" s="11"/>
      <c r="E52" s="9"/>
      <c r="F52" s="13" t="str">
        <f aca="false">IF($E52="","",INDEX($C$16:$C$18,MATCH($E52,$B$16:$B$18,0)))</f>
        <v/>
      </c>
      <c r="G52" s="16" t="str">
        <f aca="false">IF($E52="","",INDEX($D$16:$D$18,MATCH($E52,$B$16:$B$18,0)))</f>
        <v/>
      </c>
      <c r="H52" s="13" t="str">
        <f aca="false">IF($E52="","",INDEX($E$16:$E$18,MATCH($E52,$B$16:$B$18,0)))</f>
        <v/>
      </c>
      <c r="I52" s="9"/>
      <c r="J52" s="9"/>
      <c r="K52" s="9"/>
      <c r="L52" s="9"/>
      <c r="M52" s="9"/>
      <c r="N52" s="9"/>
      <c r="O52" s="13" t="str">
        <f aca="false">IF($B52="","",COUNT(I52:N52))</f>
        <v/>
      </c>
      <c r="P52" s="17" t="str">
        <f aca="false">IF(OR($B52="",$E52=""),"",O52-G52)</f>
        <v/>
      </c>
      <c r="Q52" s="18" t="str">
        <f aca="false">IF($E52="","",INDEX($F$16:$F$18,MATCH($E52,$B$16:$B$18,0)))</f>
        <v/>
      </c>
    </row>
    <row r="53" customFormat="false" ht="15" hidden="false" customHeight="false" outlineLevel="0" collapsed="false">
      <c r="A53" s="13" t="n">
        <v>31</v>
      </c>
      <c r="B53" s="11"/>
      <c r="C53" s="11"/>
      <c r="D53" s="11"/>
      <c r="E53" s="9"/>
      <c r="F53" s="13" t="str">
        <f aca="false">IF($E53="","",INDEX($C$16:$C$18,MATCH($E53,$B$16:$B$18,0)))</f>
        <v/>
      </c>
      <c r="G53" s="16" t="str">
        <f aca="false">IF($E53="","",INDEX($D$16:$D$18,MATCH($E53,$B$16:$B$18,0)))</f>
        <v/>
      </c>
      <c r="H53" s="13" t="str">
        <f aca="false">IF($E53="","",INDEX($E$16:$E$18,MATCH($E53,$B$16:$B$18,0)))</f>
        <v/>
      </c>
      <c r="I53" s="9"/>
      <c r="J53" s="9"/>
      <c r="K53" s="9"/>
      <c r="L53" s="9"/>
      <c r="M53" s="9"/>
      <c r="N53" s="9"/>
      <c r="O53" s="13" t="str">
        <f aca="false">IF($B53="","",COUNT(I53:N53))</f>
        <v/>
      </c>
      <c r="P53" s="17" t="str">
        <f aca="false">IF(OR($B53="",$E53=""),"",O53-G53)</f>
        <v/>
      </c>
      <c r="Q53" s="18" t="str">
        <f aca="false">IF($E53="","",INDEX($F$16:$F$18,MATCH($E53,$B$16:$B$18,0)))</f>
        <v/>
      </c>
    </row>
    <row r="54" customFormat="false" ht="15" hidden="false" customHeight="false" outlineLevel="0" collapsed="false">
      <c r="A54" s="13" t="n">
        <v>32</v>
      </c>
      <c r="B54" s="11"/>
      <c r="C54" s="11"/>
      <c r="D54" s="11"/>
      <c r="E54" s="9"/>
      <c r="F54" s="13" t="str">
        <f aca="false">IF($E54="","",INDEX($C$16:$C$18,MATCH($E54,$B$16:$B$18,0)))</f>
        <v/>
      </c>
      <c r="G54" s="16" t="str">
        <f aca="false">IF($E54="","",INDEX($D$16:$D$18,MATCH($E54,$B$16:$B$18,0)))</f>
        <v/>
      </c>
      <c r="H54" s="13" t="str">
        <f aca="false">IF($E54="","",INDEX($E$16:$E$18,MATCH($E54,$B$16:$B$18,0)))</f>
        <v/>
      </c>
      <c r="I54" s="9"/>
      <c r="J54" s="9"/>
      <c r="K54" s="9"/>
      <c r="L54" s="9"/>
      <c r="M54" s="9"/>
      <c r="N54" s="9"/>
      <c r="O54" s="13" t="str">
        <f aca="false">IF($B54="","",COUNT(I54:N54))</f>
        <v/>
      </c>
      <c r="P54" s="17" t="str">
        <f aca="false">IF(OR($B54="",$E54=""),"",O54-G54)</f>
        <v/>
      </c>
      <c r="Q54" s="18" t="str">
        <f aca="false">IF($E54="","",INDEX($F$16:$F$18,MATCH($E54,$B$16:$B$18,0)))</f>
        <v/>
      </c>
    </row>
    <row r="55" customFormat="false" ht="15" hidden="false" customHeight="false" outlineLevel="0" collapsed="false">
      <c r="A55" s="13" t="n">
        <v>33</v>
      </c>
      <c r="B55" s="11"/>
      <c r="C55" s="11"/>
      <c r="D55" s="11"/>
      <c r="E55" s="9"/>
      <c r="F55" s="13" t="str">
        <f aca="false">IF($E55="","",INDEX($C$16:$C$18,MATCH($E55,$B$16:$B$18,0)))</f>
        <v/>
      </c>
      <c r="G55" s="16" t="str">
        <f aca="false">IF($E55="","",INDEX($D$16:$D$18,MATCH($E55,$B$16:$B$18,0)))</f>
        <v/>
      </c>
      <c r="H55" s="13" t="str">
        <f aca="false">IF($E55="","",INDEX($E$16:$E$18,MATCH($E55,$B$16:$B$18,0)))</f>
        <v/>
      </c>
      <c r="I55" s="9"/>
      <c r="J55" s="9"/>
      <c r="K55" s="9"/>
      <c r="L55" s="9"/>
      <c r="M55" s="9"/>
      <c r="N55" s="9"/>
      <c r="O55" s="13" t="str">
        <f aca="false">IF($B55="","",COUNT(I55:N55))</f>
        <v/>
      </c>
      <c r="P55" s="17" t="str">
        <f aca="false">IF(OR($B55="",$E55=""),"",O55-G55)</f>
        <v/>
      </c>
      <c r="Q55" s="18" t="str">
        <f aca="false">IF($E55="","",INDEX($F$16:$F$18,MATCH($E55,$B$16:$B$18,0)))</f>
        <v/>
      </c>
    </row>
    <row r="56" customFormat="false" ht="15" hidden="false" customHeight="false" outlineLevel="0" collapsed="false">
      <c r="A56" s="13" t="n">
        <v>34</v>
      </c>
      <c r="B56" s="11"/>
      <c r="C56" s="11"/>
      <c r="D56" s="11"/>
      <c r="E56" s="9"/>
      <c r="F56" s="13" t="str">
        <f aca="false">IF($E56="","",INDEX($C$16:$C$18,MATCH($E56,$B$16:$B$18,0)))</f>
        <v/>
      </c>
      <c r="G56" s="16" t="str">
        <f aca="false">IF($E56="","",INDEX($D$16:$D$18,MATCH($E56,$B$16:$B$18,0)))</f>
        <v/>
      </c>
      <c r="H56" s="13" t="str">
        <f aca="false">IF($E56="","",INDEX($E$16:$E$18,MATCH($E56,$B$16:$B$18,0)))</f>
        <v/>
      </c>
      <c r="I56" s="9"/>
      <c r="J56" s="9"/>
      <c r="K56" s="9"/>
      <c r="L56" s="9"/>
      <c r="M56" s="9"/>
      <c r="N56" s="9"/>
      <c r="O56" s="13" t="str">
        <f aca="false">IF($B56="","",COUNT(I56:N56))</f>
        <v/>
      </c>
      <c r="P56" s="17" t="str">
        <f aca="false">IF(OR($B56="",$E56=""),"",O56-G56)</f>
        <v/>
      </c>
      <c r="Q56" s="18" t="str">
        <f aca="false">IF($E56="","",INDEX($F$16:$F$18,MATCH($E56,$B$16:$B$18,0)))</f>
        <v/>
      </c>
    </row>
    <row r="57" customFormat="false" ht="15" hidden="false" customHeight="false" outlineLevel="0" collapsed="false">
      <c r="A57" s="13" t="n">
        <v>35</v>
      </c>
      <c r="B57" s="11"/>
      <c r="C57" s="11"/>
      <c r="D57" s="11"/>
      <c r="E57" s="9"/>
      <c r="F57" s="13" t="str">
        <f aca="false">IF($E57="","",INDEX($C$16:$C$18,MATCH($E57,$B$16:$B$18,0)))</f>
        <v/>
      </c>
      <c r="G57" s="16" t="str">
        <f aca="false">IF($E57="","",INDEX($D$16:$D$18,MATCH($E57,$B$16:$B$18,0)))</f>
        <v/>
      </c>
      <c r="H57" s="13" t="str">
        <f aca="false">IF($E57="","",INDEX($E$16:$E$18,MATCH($E57,$B$16:$B$18,0)))</f>
        <v/>
      </c>
      <c r="I57" s="9"/>
      <c r="J57" s="9"/>
      <c r="K57" s="9"/>
      <c r="L57" s="9"/>
      <c r="M57" s="9"/>
      <c r="N57" s="9"/>
      <c r="O57" s="13" t="str">
        <f aca="false">IF($B57="","",COUNT(I57:N57))</f>
        <v/>
      </c>
      <c r="P57" s="17" t="str">
        <f aca="false">IF(OR($B57="",$E57=""),"",O57-G57)</f>
        <v/>
      </c>
      <c r="Q57" s="18" t="str">
        <f aca="false">IF($E57="","",INDEX($F$16:$F$18,MATCH($E57,$B$16:$B$18,0)))</f>
        <v/>
      </c>
    </row>
    <row r="58" customFormat="false" ht="15" hidden="false" customHeight="false" outlineLevel="0" collapsed="false">
      <c r="A58" s="13" t="n">
        <v>36</v>
      </c>
      <c r="B58" s="11"/>
      <c r="C58" s="11"/>
      <c r="D58" s="11"/>
      <c r="E58" s="9"/>
      <c r="F58" s="13" t="str">
        <f aca="false">IF($E58="","",INDEX($C$16:$C$18,MATCH($E58,$B$16:$B$18,0)))</f>
        <v/>
      </c>
      <c r="G58" s="16" t="str">
        <f aca="false">IF($E58="","",INDEX($D$16:$D$18,MATCH($E58,$B$16:$B$18,0)))</f>
        <v/>
      </c>
      <c r="H58" s="13" t="str">
        <f aca="false">IF($E58="","",INDEX($E$16:$E$18,MATCH($E58,$B$16:$B$18,0)))</f>
        <v/>
      </c>
      <c r="I58" s="9"/>
      <c r="J58" s="9"/>
      <c r="K58" s="9"/>
      <c r="L58" s="9"/>
      <c r="M58" s="9"/>
      <c r="N58" s="9"/>
      <c r="O58" s="13" t="str">
        <f aca="false">IF($B58="","",COUNT(I58:N58))</f>
        <v/>
      </c>
      <c r="P58" s="17" t="str">
        <f aca="false">IF(OR($B58="",$E58=""),"",O58-G58)</f>
        <v/>
      </c>
      <c r="Q58" s="18" t="str">
        <f aca="false">IF($E58="","",INDEX($F$16:$F$18,MATCH($E58,$B$16:$B$18,0)))</f>
        <v/>
      </c>
    </row>
    <row r="59" customFormat="false" ht="15" hidden="false" customHeight="false" outlineLevel="0" collapsed="false">
      <c r="A59" s="13" t="n">
        <v>37</v>
      </c>
      <c r="B59" s="11"/>
      <c r="C59" s="11"/>
      <c r="D59" s="11"/>
      <c r="E59" s="9"/>
      <c r="F59" s="13" t="str">
        <f aca="false">IF($E59="","",INDEX($C$16:$C$18,MATCH($E59,$B$16:$B$18,0)))</f>
        <v/>
      </c>
      <c r="G59" s="16" t="str">
        <f aca="false">IF($E59="","",INDEX($D$16:$D$18,MATCH($E59,$B$16:$B$18,0)))</f>
        <v/>
      </c>
      <c r="H59" s="13" t="str">
        <f aca="false">IF($E59="","",INDEX($E$16:$E$18,MATCH($E59,$B$16:$B$18,0)))</f>
        <v/>
      </c>
      <c r="I59" s="9"/>
      <c r="J59" s="9"/>
      <c r="K59" s="9"/>
      <c r="L59" s="9"/>
      <c r="M59" s="9"/>
      <c r="N59" s="9"/>
      <c r="O59" s="13" t="str">
        <f aca="false">IF($B59="","",COUNT(I59:N59))</f>
        <v/>
      </c>
      <c r="P59" s="17" t="str">
        <f aca="false">IF(OR($B59="",$E59=""),"",O59-G59)</f>
        <v/>
      </c>
      <c r="Q59" s="18" t="str">
        <f aca="false">IF($E59="","",INDEX($F$16:$F$18,MATCH($E59,$B$16:$B$18,0)))</f>
        <v/>
      </c>
    </row>
    <row r="60" customFormat="false" ht="15" hidden="false" customHeight="false" outlineLevel="0" collapsed="false">
      <c r="A60" s="13" t="n">
        <v>38</v>
      </c>
      <c r="B60" s="11"/>
      <c r="C60" s="11"/>
      <c r="D60" s="11"/>
      <c r="E60" s="9"/>
      <c r="F60" s="13" t="str">
        <f aca="false">IF($E60="","",INDEX($C$16:$C$18,MATCH($E60,$B$16:$B$18,0)))</f>
        <v/>
      </c>
      <c r="G60" s="16" t="str">
        <f aca="false">IF($E60="","",INDEX($D$16:$D$18,MATCH($E60,$B$16:$B$18,0)))</f>
        <v/>
      </c>
      <c r="H60" s="13" t="str">
        <f aca="false">IF($E60="","",INDEX($E$16:$E$18,MATCH($E60,$B$16:$B$18,0)))</f>
        <v/>
      </c>
      <c r="I60" s="9"/>
      <c r="J60" s="9"/>
      <c r="K60" s="9"/>
      <c r="L60" s="9"/>
      <c r="M60" s="9"/>
      <c r="N60" s="9"/>
      <c r="O60" s="13" t="str">
        <f aca="false">IF($B60="","",COUNT(I60:N60))</f>
        <v/>
      </c>
      <c r="P60" s="17" t="str">
        <f aca="false">IF(OR($B60="",$E60=""),"",O60-G60)</f>
        <v/>
      </c>
      <c r="Q60" s="18" t="str">
        <f aca="false">IF($E60="","",INDEX($F$16:$F$18,MATCH($E60,$B$16:$B$18,0)))</f>
        <v/>
      </c>
    </row>
    <row r="61" customFormat="false" ht="15" hidden="false" customHeight="false" outlineLevel="0" collapsed="false">
      <c r="A61" s="13" t="n">
        <v>39</v>
      </c>
      <c r="B61" s="11"/>
      <c r="C61" s="11"/>
      <c r="D61" s="11"/>
      <c r="E61" s="9"/>
      <c r="F61" s="13" t="str">
        <f aca="false">IF($E61="","",INDEX($C$16:$C$18,MATCH($E61,$B$16:$B$18,0)))</f>
        <v/>
      </c>
      <c r="G61" s="16" t="str">
        <f aca="false">IF($E61="","",INDEX($D$16:$D$18,MATCH($E61,$B$16:$B$18,0)))</f>
        <v/>
      </c>
      <c r="H61" s="13" t="str">
        <f aca="false">IF($E61="","",INDEX($E$16:$E$18,MATCH($E61,$B$16:$B$18,0)))</f>
        <v/>
      </c>
      <c r="I61" s="9"/>
      <c r="J61" s="9"/>
      <c r="K61" s="9"/>
      <c r="L61" s="9"/>
      <c r="M61" s="9"/>
      <c r="N61" s="9"/>
      <c r="O61" s="13" t="str">
        <f aca="false">IF($B61="","",COUNT(I61:N61))</f>
        <v/>
      </c>
      <c r="P61" s="17" t="str">
        <f aca="false">IF(OR($B61="",$E61=""),"",O61-G61)</f>
        <v/>
      </c>
      <c r="Q61" s="18" t="str">
        <f aca="false">IF($E61="","",INDEX($F$16:$F$18,MATCH($E61,$B$16:$B$18,0)))</f>
        <v/>
      </c>
    </row>
    <row r="62" customFormat="false" ht="15" hidden="false" customHeight="false" outlineLevel="0" collapsed="false">
      <c r="A62" s="13" t="n">
        <v>40</v>
      </c>
      <c r="B62" s="11"/>
      <c r="C62" s="11"/>
      <c r="D62" s="11"/>
      <c r="E62" s="9"/>
      <c r="F62" s="13" t="str">
        <f aca="false">IF($E62="","",INDEX($C$16:$C$18,MATCH($E62,$B$16:$B$18,0)))</f>
        <v/>
      </c>
      <c r="G62" s="16" t="str">
        <f aca="false">IF($E62="","",INDEX($D$16:$D$18,MATCH($E62,$B$16:$B$18,0)))</f>
        <v/>
      </c>
      <c r="H62" s="13" t="str">
        <f aca="false">IF($E62="","",INDEX($E$16:$E$18,MATCH($E62,$B$16:$B$18,0)))</f>
        <v/>
      </c>
      <c r="I62" s="9"/>
      <c r="J62" s="9"/>
      <c r="K62" s="9"/>
      <c r="L62" s="9"/>
      <c r="M62" s="9"/>
      <c r="N62" s="9"/>
      <c r="O62" s="13" t="str">
        <f aca="false">IF($B62="","",COUNT(I62:N62))</f>
        <v/>
      </c>
      <c r="P62" s="17" t="str">
        <f aca="false">IF(OR($B62="",$E62=""),"",O62-G62)</f>
        <v/>
      </c>
      <c r="Q62" s="18" t="str">
        <f aca="false">IF($E62="","",INDEX($F$16:$F$18,MATCH($E62,$B$16:$B$18,0)))</f>
        <v/>
      </c>
    </row>
    <row r="64" customFormat="false" ht="15" hidden="false" customHeight="false" outlineLevel="0" collapsed="false">
      <c r="A64" s="3" t="s">
        <v>51</v>
      </c>
      <c r="I64" s="19" t="s">
        <v>34</v>
      </c>
      <c r="J64" s="19" t="s">
        <v>35</v>
      </c>
      <c r="K64" s="19" t="s">
        <v>36</v>
      </c>
      <c r="L64" s="19" t="s">
        <v>37</v>
      </c>
      <c r="M64" s="19" t="s">
        <v>38</v>
      </c>
      <c r="N64" s="19" t="s">
        <v>39</v>
      </c>
    </row>
    <row r="65" customFormat="false" ht="15.75" hidden="false" customHeight="true" outlineLevel="0" collapsed="false">
      <c r="A65" s="20" t="s">
        <v>52</v>
      </c>
      <c r="B65" s="20"/>
      <c r="C65" s="20"/>
      <c r="D65" s="20"/>
      <c r="E65" s="20"/>
      <c r="F65" s="20"/>
      <c r="G65" s="20"/>
      <c r="H65" s="20"/>
      <c r="I65" s="21" t="n">
        <f aca="false">COUNT(I$23:I$62)</f>
        <v>2</v>
      </c>
      <c r="J65" s="21" t="n">
        <f aca="false">COUNT(J$23:J$62)</f>
        <v>1</v>
      </c>
      <c r="K65" s="21" t="n">
        <f aca="false">COUNT(K$23:K$62)</f>
        <v>0</v>
      </c>
      <c r="L65" s="21" t="n">
        <f aca="false">COUNT(L$23:L$62)</f>
        <v>1</v>
      </c>
      <c r="M65" s="21" t="n">
        <f aca="false">COUNT(M$23:M$62)</f>
        <v>0</v>
      </c>
      <c r="N65" s="21" t="n">
        <f aca="false">COUNT(N$23:N$62)</f>
        <v>0</v>
      </c>
    </row>
    <row r="66" customFormat="false" ht="15.75" hidden="false" customHeight="true" outlineLevel="0" collapsed="false">
      <c r="A66" s="20" t="s">
        <v>53</v>
      </c>
      <c r="B66" s="20"/>
      <c r="C66" s="20"/>
      <c r="D66" s="20"/>
      <c r="E66" s="20"/>
      <c r="F66" s="20"/>
      <c r="G66" s="20"/>
      <c r="H66" s="20"/>
      <c r="I66" s="21" t="n">
        <f aca="false">SUMIFS($H$23:$H$62,I$23:I$62,"&gt;0")</f>
        <v>65</v>
      </c>
      <c r="J66" s="21" t="n">
        <f aca="false">SUMIFS($H$23:$H$62,J$23:J$62,"&gt;0")</f>
        <v>15</v>
      </c>
      <c r="K66" s="21" t="n">
        <f aca="false">SUMIFS($H$23:$H$62,K$23:K$62,"&gt;0")</f>
        <v>0</v>
      </c>
      <c r="L66" s="21" t="n">
        <f aca="false">SUMIFS($H$23:$H$62,L$23:L$62,"&gt;0")</f>
        <v>40</v>
      </c>
      <c r="M66" s="21" t="n">
        <f aca="false">SUMIFS($H$23:$H$62,M$23:M$62,"&gt;0")</f>
        <v>0</v>
      </c>
      <c r="N66" s="21" t="n">
        <f aca="false">SUMIFS($H$23:$H$62,N$23:N$62,"&gt;0")</f>
        <v>0</v>
      </c>
    </row>
    <row r="67" customFormat="false" ht="15.75" hidden="false" customHeight="true" outlineLevel="0" collapsed="false">
      <c r="A67" s="20" t="s">
        <v>54</v>
      </c>
      <c r="B67" s="20"/>
      <c r="C67" s="20"/>
      <c r="D67" s="20"/>
      <c r="E67" s="20"/>
      <c r="F67" s="20"/>
      <c r="G67" s="20"/>
      <c r="H67" s="20"/>
      <c r="I67" s="22" t="n">
        <f aca="false">IF(I65&gt;0,$C$10,0)</f>
        <v>120</v>
      </c>
      <c r="J67" s="22" t="n">
        <f aca="false">IF(J65&gt;0,$C$10,0)</f>
        <v>120</v>
      </c>
      <c r="K67" s="21" t="n">
        <f aca="false">IF(K65&gt;0,$C$10,0)</f>
        <v>0</v>
      </c>
      <c r="L67" s="22" t="n">
        <f aca="false">IF(L65&gt;0,$C$10,0)</f>
        <v>120</v>
      </c>
      <c r="M67" s="21" t="n">
        <f aca="false">IF(M65&gt;0,$C$10,0)</f>
        <v>0</v>
      </c>
      <c r="N67" s="21" t="n">
        <f aca="false">IF(N65&gt;0,$C$10,0)</f>
        <v>0</v>
      </c>
    </row>
    <row r="68" customFormat="false" ht="15.75" hidden="false" customHeight="true" outlineLevel="0" collapsed="false">
      <c r="A68" s="20" t="s">
        <v>55</v>
      </c>
      <c r="B68" s="20"/>
      <c r="C68" s="20"/>
      <c r="D68" s="20"/>
      <c r="E68" s="20"/>
      <c r="F68" s="20"/>
      <c r="G68" s="20"/>
      <c r="H68" s="20"/>
      <c r="I68" s="21" t="n">
        <f aca="false">I66+I67</f>
        <v>185</v>
      </c>
      <c r="J68" s="21" t="n">
        <f aca="false">J66+J67</f>
        <v>135</v>
      </c>
      <c r="K68" s="21" t="n">
        <f aca="false">K66+K67</f>
        <v>0</v>
      </c>
      <c r="L68" s="21" t="n">
        <f aca="false">L66+L67</f>
        <v>160</v>
      </c>
      <c r="M68" s="21" t="n">
        <f aca="false">M66+M67</f>
        <v>0</v>
      </c>
      <c r="N68" s="21" t="n">
        <f aca="false">N66+N67</f>
        <v>0</v>
      </c>
    </row>
    <row r="69" customFormat="false" ht="15.75" hidden="false" customHeight="true" outlineLevel="0" collapsed="false">
      <c r="A69" s="20" t="s">
        <v>56</v>
      </c>
      <c r="B69" s="20"/>
      <c r="C69" s="20"/>
      <c r="D69" s="20"/>
      <c r="E69" s="20"/>
      <c r="F69" s="20"/>
      <c r="G69" s="20"/>
      <c r="H69" s="20"/>
      <c r="I69" s="23" t="n">
        <f aca="false">IF($C$9=0,0,I68/$C$9)</f>
        <v>0.385416666666667</v>
      </c>
      <c r="J69" s="23" t="n">
        <f aca="false">IF($C$9=0,0,J68/$C$9)</f>
        <v>0.28125</v>
      </c>
      <c r="K69" s="23" t="n">
        <f aca="false">IF($C$9=0,0,K68/$C$9)</f>
        <v>0</v>
      </c>
      <c r="L69" s="23" t="n">
        <f aca="false">IF($C$9=0,0,L68/$C$9)</f>
        <v>0.333333333333333</v>
      </c>
      <c r="M69" s="23" t="n">
        <f aca="false">IF($C$9=0,0,M68/$C$9)</f>
        <v>0</v>
      </c>
      <c r="N69" s="23" t="n">
        <f aca="false">IF($C$9=0,0,N68/$C$9)</f>
        <v>0</v>
      </c>
    </row>
    <row r="70" customFormat="false" ht="15.75" hidden="false" customHeight="true" outlineLevel="0" collapsed="false">
      <c r="A70" s="20" t="s">
        <v>57</v>
      </c>
      <c r="B70" s="20"/>
      <c r="C70" s="20"/>
      <c r="D70" s="20"/>
      <c r="E70" s="20"/>
      <c r="F70" s="20"/>
      <c r="G70" s="20"/>
      <c r="H70" s="20"/>
      <c r="I70" s="24" t="str">
        <f aca="false">IF(I65=0,"",IF(I65&lt;$C$11,"Меньше минимума",IF(I65&gt;$C$12,"Больше максимума","В норме")))</f>
        <v>Меньше минимума</v>
      </c>
      <c r="J70" s="24" t="str">
        <f aca="false">IF(J65=0,"",IF(J65&lt;$C$11,"Меньше минимума",IF(J65&gt;$C$12,"Больше максимума","В норме")))</f>
        <v>Меньше минимума</v>
      </c>
      <c r="K70" s="24" t="str">
        <f aca="false">IF(K65=0,"",IF(K65&lt;$C$11,"Меньше минимума",IF(K65&gt;$C$12,"Больше максимума","В норме")))</f>
        <v/>
      </c>
      <c r="L70" s="24" t="str">
        <f aca="false">IF(L65=0,"",IF(L65&lt;$C$11,"Меньше минимума",IF(L65&gt;$C$12,"Больше максимума","В норме")))</f>
        <v>Меньше минимума</v>
      </c>
      <c r="M70" s="24" t="str">
        <f aca="false">IF(M65=0,"",IF(M65&lt;$C$11,"Меньше минимума",IF(M65&gt;$C$12,"Больше максимума","В норме")))</f>
        <v/>
      </c>
      <c r="N70" s="24" t="str">
        <f aca="false">IF(N65=0,"",IF(N65&lt;$C$11,"Меньше минимума",IF(N65&gt;$C$12,"Больше максимума","В норме")))</f>
        <v/>
      </c>
    </row>
    <row r="72" customFormat="false" ht="15" hidden="false" customHeight="false" outlineLevel="0" collapsed="false">
      <c r="A72" s="25" t="s">
        <v>58</v>
      </c>
      <c r="I72" s="25" t="s">
        <v>59</v>
      </c>
    </row>
  </sheetData>
  <mergeCells count="26"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F15:H15"/>
    <mergeCell ref="F16:H16"/>
    <mergeCell ref="F17:H17"/>
    <mergeCell ref="F18:H18"/>
    <mergeCell ref="A65:H65"/>
    <mergeCell ref="A66:H66"/>
    <mergeCell ref="A67:H67"/>
    <mergeCell ref="A68:H68"/>
    <mergeCell ref="A69:H69"/>
    <mergeCell ref="A70:H70"/>
  </mergeCells>
  <conditionalFormatting sqref="P23:P62">
    <cfRule type="expression" priority="2" aboveAverage="0" equalAverage="0" bottom="0" percent="0" rank="0" text="" dxfId="0">
      <formula>AND(ISNUMBER(P23),P23&lt;0)</formula>
    </cfRule>
  </conditionalFormatting>
  <conditionalFormatting sqref="I69">
    <cfRule type="expression" priority="3" aboveAverage="0" equalAverage="0" bottom="0" percent="0" rank="0" text="" dxfId="0">
      <formula>I69&gt;1</formula>
    </cfRule>
  </conditionalFormatting>
  <conditionalFormatting sqref="I70">
    <cfRule type="expression" priority="4" aboveAverage="0" equalAverage="0" bottom="0" percent="0" rank="0" text="" dxfId="0">
      <formula>I70&lt;&gt;"В норме"</formula>
    </cfRule>
  </conditionalFormatting>
  <conditionalFormatting sqref="J69">
    <cfRule type="expression" priority="5" aboveAverage="0" equalAverage="0" bottom="0" percent="0" rank="0" text="" dxfId="0">
      <formula>J69&gt;1</formula>
    </cfRule>
  </conditionalFormatting>
  <conditionalFormatting sqref="J70">
    <cfRule type="expression" priority="6" aboveAverage="0" equalAverage="0" bottom="0" percent="0" rank="0" text="" dxfId="0">
      <formula>J70&lt;&gt;"В норме"</formula>
    </cfRule>
  </conditionalFormatting>
  <conditionalFormatting sqref="K69">
    <cfRule type="expression" priority="7" aboveAverage="0" equalAverage="0" bottom="0" percent="0" rank="0" text="" dxfId="0">
      <formula>K69&gt;1</formula>
    </cfRule>
  </conditionalFormatting>
  <conditionalFormatting sqref="K70">
    <cfRule type="expression" priority="8" aboveAverage="0" equalAverage="0" bottom="0" percent="0" rank="0" text="" dxfId="0">
      <formula>K70&lt;&gt;"В норме"</formula>
    </cfRule>
  </conditionalFormatting>
  <conditionalFormatting sqref="L69">
    <cfRule type="expression" priority="9" aboveAverage="0" equalAverage="0" bottom="0" percent="0" rank="0" text="" dxfId="0">
      <formula>L69&gt;1</formula>
    </cfRule>
  </conditionalFormatting>
  <conditionalFormatting sqref="L70">
    <cfRule type="expression" priority="10" aboveAverage="0" equalAverage="0" bottom="0" percent="0" rank="0" text="" dxfId="0">
      <formula>L70&lt;&gt;"В норме"</formula>
    </cfRule>
  </conditionalFormatting>
  <conditionalFormatting sqref="M69">
    <cfRule type="expression" priority="11" aboveAverage="0" equalAverage="0" bottom="0" percent="0" rank="0" text="" dxfId="0">
      <formula>M69&gt;1</formula>
    </cfRule>
  </conditionalFormatting>
  <conditionalFormatting sqref="M70">
    <cfRule type="expression" priority="12" aboveAverage="0" equalAverage="0" bottom="0" percent="0" rank="0" text="" dxfId="0">
      <formula>M70&lt;&gt;"В норме"</formula>
    </cfRule>
  </conditionalFormatting>
  <conditionalFormatting sqref="N69">
    <cfRule type="expression" priority="13" aboveAverage="0" equalAverage="0" bottom="0" percent="0" rank="0" text="" dxfId="0">
      <formula>N69&gt;1</formula>
    </cfRule>
  </conditionalFormatting>
  <conditionalFormatting sqref="N70">
    <cfRule type="expression" priority="14" aboveAverage="0" equalAverage="0" bottom="0" percent="0" rank="0" text="" dxfId="0">
      <formula>N70&lt;&gt;"В норме"</formula>
    </cfRule>
  </conditionalFormatting>
  <dataValidations count="2">
    <dataValidation allowBlank="true" error="Выберите категорию A, B или C" errorStyle="stop" operator="between" showDropDown="false" showErrorMessage="false" showInputMessage="false" sqref="E23:E62" type="list">
      <formula1>"A,B,C"</formula1>
      <formula2>0</formula2>
    </dataValidation>
    <dataValidation allowBlank="true" error="Введите порядковый номер визита (1–50)" errorStyle="stop" operator="between" showDropDown="false" showErrorMessage="false" showInputMessage="false" sqref="I23:N62" type="whole">
      <formula1>1</formula1>
      <formula2>50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6" min="5" style="0" width="10"/>
    <col collapsed="false" customWidth="true" hidden="false" outlineLevel="0" max="7" min="7" style="0" width="30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22"/>
  </cols>
  <sheetData>
    <row r="1" customFormat="false" ht="17.35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4" customFormat="false" ht="15" hidden="false" customHeight="false" outlineLevel="0" collapsed="false">
      <c r="A4" s="4" t="s">
        <v>3</v>
      </c>
      <c r="B4" s="4"/>
      <c r="C4" s="26" t="str">
        <f aca="false">'План визитов на неделю'!C5</f>
        <v>Иванов Иван Иванович</v>
      </c>
      <c r="D4" s="26"/>
      <c r="E4" s="26"/>
    </row>
    <row r="5" customFormat="false" ht="15" hidden="false" customHeight="false" outlineLevel="0" collapsed="false">
      <c r="A5" s="4" t="s">
        <v>5</v>
      </c>
      <c r="B5" s="4"/>
      <c r="C5" s="26" t="str">
        <f aca="false">'План визитов на неделю'!C6</f>
        <v>Территория 1</v>
      </c>
      <c r="D5" s="26"/>
      <c r="E5" s="26"/>
    </row>
    <row r="6" customFormat="false" ht="15" hidden="false" customHeight="false" outlineLevel="0" collapsed="false">
      <c r="A6" s="4" t="s">
        <v>62</v>
      </c>
      <c r="B6" s="4"/>
      <c r="C6" s="26" t="str">
        <f aca="false">'План визитов на неделю'!C7</f>
        <v>с __.__ по __.__</v>
      </c>
      <c r="D6" s="26"/>
      <c r="E6" s="26"/>
    </row>
    <row r="7" customFormat="false" ht="15" hidden="false" customHeight="false" outlineLevel="0" collapsed="false">
      <c r="A7" s="4" t="s">
        <v>63</v>
      </c>
      <c r="B7" s="4"/>
      <c r="C7" s="27" t="n">
        <v>0</v>
      </c>
      <c r="D7" s="27"/>
      <c r="E7" s="27"/>
    </row>
    <row r="9" customFormat="false" ht="31.5" hidden="false" customHeight="true" outlineLevel="0" collapsed="false">
      <c r="A9" s="7" t="s">
        <v>64</v>
      </c>
      <c r="B9" s="7" t="s">
        <v>65</v>
      </c>
      <c r="C9" s="7" t="s">
        <v>30</v>
      </c>
      <c r="D9" s="7" t="s">
        <v>31</v>
      </c>
      <c r="E9" s="7" t="s">
        <v>66</v>
      </c>
      <c r="F9" s="7" t="s">
        <v>67</v>
      </c>
      <c r="G9" s="7" t="s">
        <v>68</v>
      </c>
      <c r="H9" s="7" t="s">
        <v>69</v>
      </c>
      <c r="I9" s="7" t="s">
        <v>70</v>
      </c>
      <c r="J9" s="7" t="s">
        <v>71</v>
      </c>
    </row>
    <row r="10" customFormat="false" ht="15" hidden="false" customHeight="false" outlineLevel="0" collapsed="false">
      <c r="A10" s="28" t="n">
        <v>46328</v>
      </c>
      <c r="B10" s="15" t="n">
        <v>1</v>
      </c>
      <c r="C10" s="14" t="s">
        <v>43</v>
      </c>
      <c r="D10" s="14" t="s">
        <v>44</v>
      </c>
      <c r="E10" s="29" t="n">
        <v>0.395833333333333</v>
      </c>
      <c r="F10" s="29" t="n">
        <v>0.423611111111111</v>
      </c>
      <c r="G10" s="14" t="s">
        <v>25</v>
      </c>
      <c r="H10" s="30" t="n">
        <v>12</v>
      </c>
      <c r="I10" s="31" t="n">
        <v>0</v>
      </c>
      <c r="J10" s="14"/>
    </row>
    <row r="11" customFormat="false" ht="15" hidden="false" customHeight="false" outlineLevel="0" collapsed="false">
      <c r="A11" s="28" t="n">
        <v>46328</v>
      </c>
      <c r="B11" s="15" t="n">
        <v>2</v>
      </c>
      <c r="C11" s="14" t="s">
        <v>46</v>
      </c>
      <c r="D11" s="14" t="s">
        <v>47</v>
      </c>
      <c r="E11" s="29" t="n">
        <v>0.440972222222222</v>
      </c>
      <c r="F11" s="29" t="n">
        <v>0.458333333333333</v>
      </c>
      <c r="G11" s="14" t="s">
        <v>25</v>
      </c>
      <c r="H11" s="30" t="n">
        <v>6</v>
      </c>
      <c r="I11" s="31" t="n">
        <v>0</v>
      </c>
      <c r="J11" s="14"/>
    </row>
    <row r="12" customFormat="false" ht="15" hidden="false" customHeight="false" outlineLevel="0" collapsed="false">
      <c r="A12" s="32"/>
      <c r="B12" s="9"/>
      <c r="C12" s="11"/>
      <c r="D12" s="11"/>
      <c r="E12" s="33"/>
      <c r="F12" s="33"/>
      <c r="G12" s="11"/>
      <c r="H12" s="34"/>
      <c r="I12" s="35"/>
      <c r="J12" s="11"/>
    </row>
    <row r="13" customFormat="false" ht="15" hidden="false" customHeight="false" outlineLevel="0" collapsed="false">
      <c r="A13" s="32"/>
      <c r="B13" s="9"/>
      <c r="C13" s="11"/>
      <c r="D13" s="11"/>
      <c r="E13" s="33"/>
      <c r="F13" s="33"/>
      <c r="G13" s="11"/>
      <c r="H13" s="34"/>
      <c r="I13" s="35"/>
      <c r="J13" s="11"/>
    </row>
    <row r="14" customFormat="false" ht="15" hidden="false" customHeight="false" outlineLevel="0" collapsed="false">
      <c r="A14" s="32"/>
      <c r="B14" s="9"/>
      <c r="C14" s="11"/>
      <c r="D14" s="11"/>
      <c r="E14" s="33"/>
      <c r="F14" s="33"/>
      <c r="G14" s="11"/>
      <c r="H14" s="34"/>
      <c r="I14" s="35"/>
      <c r="J14" s="11"/>
    </row>
    <row r="15" customFormat="false" ht="15" hidden="false" customHeight="false" outlineLevel="0" collapsed="false">
      <c r="A15" s="32"/>
      <c r="B15" s="9"/>
      <c r="C15" s="11"/>
      <c r="D15" s="11"/>
      <c r="E15" s="33"/>
      <c r="F15" s="33"/>
      <c r="G15" s="11"/>
      <c r="H15" s="34"/>
      <c r="I15" s="35"/>
      <c r="J15" s="11"/>
    </row>
    <row r="16" customFormat="false" ht="15" hidden="false" customHeight="false" outlineLevel="0" collapsed="false">
      <c r="A16" s="32"/>
      <c r="B16" s="9"/>
      <c r="C16" s="11"/>
      <c r="D16" s="11"/>
      <c r="E16" s="33"/>
      <c r="F16" s="33"/>
      <c r="G16" s="11"/>
      <c r="H16" s="34"/>
      <c r="I16" s="35"/>
      <c r="J16" s="11"/>
    </row>
    <row r="17" customFormat="false" ht="15" hidden="false" customHeight="false" outlineLevel="0" collapsed="false">
      <c r="A17" s="32"/>
      <c r="B17" s="9"/>
      <c r="C17" s="11"/>
      <c r="D17" s="11"/>
      <c r="E17" s="33"/>
      <c r="F17" s="33"/>
      <c r="G17" s="11"/>
      <c r="H17" s="34"/>
      <c r="I17" s="35"/>
      <c r="J17" s="11"/>
    </row>
    <row r="18" customFormat="false" ht="15" hidden="false" customHeight="false" outlineLevel="0" collapsed="false">
      <c r="A18" s="32"/>
      <c r="B18" s="9"/>
      <c r="C18" s="11"/>
      <c r="D18" s="11"/>
      <c r="E18" s="33"/>
      <c r="F18" s="33"/>
      <c r="G18" s="11"/>
      <c r="H18" s="34"/>
      <c r="I18" s="35"/>
      <c r="J18" s="11"/>
    </row>
    <row r="19" customFormat="false" ht="15" hidden="false" customHeight="false" outlineLevel="0" collapsed="false">
      <c r="A19" s="32"/>
      <c r="B19" s="9"/>
      <c r="C19" s="11"/>
      <c r="D19" s="11"/>
      <c r="E19" s="33"/>
      <c r="F19" s="33"/>
      <c r="G19" s="11"/>
      <c r="H19" s="34"/>
      <c r="I19" s="35"/>
      <c r="J19" s="11"/>
    </row>
    <row r="20" customFormat="false" ht="15" hidden="false" customHeight="false" outlineLevel="0" collapsed="false">
      <c r="A20" s="32"/>
      <c r="B20" s="9"/>
      <c r="C20" s="11"/>
      <c r="D20" s="11"/>
      <c r="E20" s="33"/>
      <c r="F20" s="33"/>
      <c r="G20" s="11"/>
      <c r="H20" s="34"/>
      <c r="I20" s="35"/>
      <c r="J20" s="11"/>
    </row>
    <row r="21" customFormat="false" ht="15" hidden="false" customHeight="false" outlineLevel="0" collapsed="false">
      <c r="A21" s="32"/>
      <c r="B21" s="9"/>
      <c r="C21" s="11"/>
      <c r="D21" s="11"/>
      <c r="E21" s="33"/>
      <c r="F21" s="33"/>
      <c r="G21" s="11"/>
      <c r="H21" s="34"/>
      <c r="I21" s="35"/>
      <c r="J21" s="11"/>
    </row>
    <row r="22" customFormat="false" ht="15" hidden="false" customHeight="false" outlineLevel="0" collapsed="false">
      <c r="A22" s="32"/>
      <c r="B22" s="9"/>
      <c r="C22" s="11"/>
      <c r="D22" s="11"/>
      <c r="E22" s="33"/>
      <c r="F22" s="33"/>
      <c r="G22" s="11"/>
      <c r="H22" s="34"/>
      <c r="I22" s="35"/>
      <c r="J22" s="11"/>
    </row>
    <row r="23" customFormat="false" ht="15" hidden="false" customHeight="false" outlineLevel="0" collapsed="false">
      <c r="A23" s="32"/>
      <c r="B23" s="9"/>
      <c r="C23" s="11"/>
      <c r="D23" s="11"/>
      <c r="E23" s="33"/>
      <c r="F23" s="33"/>
      <c r="G23" s="11"/>
      <c r="H23" s="34"/>
      <c r="I23" s="35"/>
      <c r="J23" s="11"/>
    </row>
    <row r="24" customFormat="false" ht="15" hidden="false" customHeight="false" outlineLevel="0" collapsed="false">
      <c r="A24" s="32"/>
      <c r="B24" s="9"/>
      <c r="C24" s="11"/>
      <c r="D24" s="11"/>
      <c r="E24" s="33"/>
      <c r="F24" s="33"/>
      <c r="G24" s="11"/>
      <c r="H24" s="34"/>
      <c r="I24" s="35"/>
      <c r="J24" s="11"/>
    </row>
    <row r="25" customFormat="false" ht="15" hidden="false" customHeight="false" outlineLevel="0" collapsed="false">
      <c r="A25" s="32"/>
      <c r="B25" s="9"/>
      <c r="C25" s="11"/>
      <c r="D25" s="11"/>
      <c r="E25" s="33"/>
      <c r="F25" s="33"/>
      <c r="G25" s="11"/>
      <c r="H25" s="34"/>
      <c r="I25" s="35"/>
      <c r="J25" s="11"/>
    </row>
    <row r="26" customFormat="false" ht="15" hidden="false" customHeight="false" outlineLevel="0" collapsed="false">
      <c r="A26" s="32"/>
      <c r="B26" s="9"/>
      <c r="C26" s="11"/>
      <c r="D26" s="11"/>
      <c r="E26" s="33"/>
      <c r="F26" s="33"/>
      <c r="G26" s="11"/>
      <c r="H26" s="34"/>
      <c r="I26" s="35"/>
      <c r="J26" s="11"/>
    </row>
    <row r="27" customFormat="false" ht="15" hidden="false" customHeight="false" outlineLevel="0" collapsed="false">
      <c r="A27" s="32"/>
      <c r="B27" s="9"/>
      <c r="C27" s="11"/>
      <c r="D27" s="11"/>
      <c r="E27" s="33"/>
      <c r="F27" s="33"/>
      <c r="G27" s="11"/>
      <c r="H27" s="34"/>
      <c r="I27" s="35"/>
      <c r="J27" s="11"/>
    </row>
    <row r="28" customFormat="false" ht="15" hidden="false" customHeight="false" outlineLevel="0" collapsed="false">
      <c r="A28" s="32"/>
      <c r="B28" s="9"/>
      <c r="C28" s="11"/>
      <c r="D28" s="11"/>
      <c r="E28" s="33"/>
      <c r="F28" s="33"/>
      <c r="G28" s="11"/>
      <c r="H28" s="34"/>
      <c r="I28" s="35"/>
      <c r="J28" s="11"/>
    </row>
    <row r="29" customFormat="false" ht="15" hidden="false" customHeight="false" outlineLevel="0" collapsed="false">
      <c r="A29" s="32"/>
      <c r="B29" s="9"/>
      <c r="C29" s="11"/>
      <c r="D29" s="11"/>
      <c r="E29" s="33"/>
      <c r="F29" s="33"/>
      <c r="G29" s="11"/>
      <c r="H29" s="34"/>
      <c r="I29" s="35"/>
      <c r="J29" s="11"/>
    </row>
    <row r="30" customFormat="false" ht="15" hidden="false" customHeight="false" outlineLevel="0" collapsed="false">
      <c r="A30" s="32"/>
      <c r="B30" s="9"/>
      <c r="C30" s="11"/>
      <c r="D30" s="11"/>
      <c r="E30" s="33"/>
      <c r="F30" s="33"/>
      <c r="G30" s="11"/>
      <c r="H30" s="34"/>
      <c r="I30" s="35"/>
      <c r="J30" s="11"/>
    </row>
    <row r="31" customFormat="false" ht="15" hidden="false" customHeight="false" outlineLevel="0" collapsed="false">
      <c r="A31" s="32"/>
      <c r="B31" s="9"/>
      <c r="C31" s="11"/>
      <c r="D31" s="11"/>
      <c r="E31" s="33"/>
      <c r="F31" s="33"/>
      <c r="G31" s="11"/>
      <c r="H31" s="34"/>
      <c r="I31" s="35"/>
      <c r="J31" s="11"/>
    </row>
    <row r="32" customFormat="false" ht="15" hidden="false" customHeight="false" outlineLevel="0" collapsed="false">
      <c r="A32" s="32"/>
      <c r="B32" s="9"/>
      <c r="C32" s="11"/>
      <c r="D32" s="11"/>
      <c r="E32" s="33"/>
      <c r="F32" s="33"/>
      <c r="G32" s="11"/>
      <c r="H32" s="34"/>
      <c r="I32" s="35"/>
      <c r="J32" s="11"/>
    </row>
    <row r="33" customFormat="false" ht="15" hidden="false" customHeight="false" outlineLevel="0" collapsed="false">
      <c r="A33" s="32"/>
      <c r="B33" s="9"/>
      <c r="C33" s="11"/>
      <c r="D33" s="11"/>
      <c r="E33" s="33"/>
      <c r="F33" s="33"/>
      <c r="G33" s="11"/>
      <c r="H33" s="34"/>
      <c r="I33" s="35"/>
      <c r="J33" s="11"/>
    </row>
    <row r="34" customFormat="false" ht="15" hidden="false" customHeight="false" outlineLevel="0" collapsed="false">
      <c r="A34" s="32"/>
      <c r="B34" s="9"/>
      <c r="C34" s="11"/>
      <c r="D34" s="11"/>
      <c r="E34" s="33"/>
      <c r="F34" s="33"/>
      <c r="G34" s="11"/>
      <c r="H34" s="34"/>
      <c r="I34" s="35"/>
      <c r="J34" s="11"/>
    </row>
    <row r="35" customFormat="false" ht="15" hidden="false" customHeight="false" outlineLevel="0" collapsed="false">
      <c r="A35" s="32"/>
      <c r="B35" s="9"/>
      <c r="C35" s="11"/>
      <c r="D35" s="11"/>
      <c r="E35" s="33"/>
      <c r="F35" s="33"/>
      <c r="G35" s="11"/>
      <c r="H35" s="34"/>
      <c r="I35" s="35"/>
      <c r="J35" s="11"/>
    </row>
    <row r="36" customFormat="false" ht="15" hidden="false" customHeight="false" outlineLevel="0" collapsed="false">
      <c r="A36" s="32"/>
      <c r="B36" s="9"/>
      <c r="C36" s="11"/>
      <c r="D36" s="11"/>
      <c r="E36" s="33"/>
      <c r="F36" s="33"/>
      <c r="G36" s="11"/>
      <c r="H36" s="34"/>
      <c r="I36" s="35"/>
      <c r="J36" s="11"/>
    </row>
    <row r="37" customFormat="false" ht="15" hidden="false" customHeight="false" outlineLevel="0" collapsed="false">
      <c r="A37" s="32"/>
      <c r="B37" s="9"/>
      <c r="C37" s="11"/>
      <c r="D37" s="11"/>
      <c r="E37" s="33"/>
      <c r="F37" s="33"/>
      <c r="G37" s="11"/>
      <c r="H37" s="34"/>
      <c r="I37" s="35"/>
      <c r="J37" s="11"/>
    </row>
    <row r="38" customFormat="false" ht="15" hidden="false" customHeight="false" outlineLevel="0" collapsed="false">
      <c r="A38" s="32"/>
      <c r="B38" s="9"/>
      <c r="C38" s="11"/>
      <c r="D38" s="11"/>
      <c r="E38" s="33"/>
      <c r="F38" s="33"/>
      <c r="G38" s="11"/>
      <c r="H38" s="34"/>
      <c r="I38" s="35"/>
      <c r="J38" s="11"/>
    </row>
    <row r="39" customFormat="false" ht="15" hidden="false" customHeight="false" outlineLevel="0" collapsed="false">
      <c r="A39" s="32"/>
      <c r="B39" s="9"/>
      <c r="C39" s="11"/>
      <c r="D39" s="11"/>
      <c r="E39" s="33"/>
      <c r="F39" s="33"/>
      <c r="G39" s="11"/>
      <c r="H39" s="34"/>
      <c r="I39" s="35"/>
      <c r="J39" s="11"/>
    </row>
    <row r="40" customFormat="false" ht="15" hidden="false" customHeight="false" outlineLevel="0" collapsed="false">
      <c r="A40" s="32"/>
      <c r="B40" s="9"/>
      <c r="C40" s="11"/>
      <c r="D40" s="11"/>
      <c r="E40" s="33"/>
      <c r="F40" s="33"/>
      <c r="G40" s="11"/>
      <c r="H40" s="34"/>
      <c r="I40" s="35"/>
      <c r="J40" s="11"/>
    </row>
    <row r="41" customFormat="false" ht="15" hidden="false" customHeight="false" outlineLevel="0" collapsed="false">
      <c r="A41" s="32"/>
      <c r="B41" s="9"/>
      <c r="C41" s="11"/>
      <c r="D41" s="11"/>
      <c r="E41" s="33"/>
      <c r="F41" s="33"/>
      <c r="G41" s="11"/>
      <c r="H41" s="34"/>
      <c r="I41" s="35"/>
      <c r="J41" s="11"/>
    </row>
    <row r="42" customFormat="false" ht="15" hidden="false" customHeight="false" outlineLevel="0" collapsed="false">
      <c r="A42" s="32"/>
      <c r="B42" s="9"/>
      <c r="C42" s="11"/>
      <c r="D42" s="11"/>
      <c r="E42" s="33"/>
      <c r="F42" s="33"/>
      <c r="G42" s="11"/>
      <c r="H42" s="34"/>
      <c r="I42" s="35"/>
      <c r="J42" s="11"/>
    </row>
    <row r="43" customFormat="false" ht="15" hidden="false" customHeight="false" outlineLevel="0" collapsed="false">
      <c r="A43" s="32"/>
      <c r="B43" s="9"/>
      <c r="C43" s="11"/>
      <c r="D43" s="11"/>
      <c r="E43" s="33"/>
      <c r="F43" s="33"/>
      <c r="G43" s="11"/>
      <c r="H43" s="34"/>
      <c r="I43" s="35"/>
      <c r="J43" s="11"/>
    </row>
    <row r="44" customFormat="false" ht="15" hidden="false" customHeight="false" outlineLevel="0" collapsed="false">
      <c r="A44" s="32"/>
      <c r="B44" s="9"/>
      <c r="C44" s="11"/>
      <c r="D44" s="11"/>
      <c r="E44" s="33"/>
      <c r="F44" s="33"/>
      <c r="G44" s="11"/>
      <c r="H44" s="34"/>
      <c r="I44" s="35"/>
      <c r="J44" s="11"/>
    </row>
    <row r="45" customFormat="false" ht="15" hidden="false" customHeight="false" outlineLevel="0" collapsed="false">
      <c r="A45" s="32"/>
      <c r="B45" s="9"/>
      <c r="C45" s="11"/>
      <c r="D45" s="11"/>
      <c r="E45" s="33"/>
      <c r="F45" s="33"/>
      <c r="G45" s="11"/>
      <c r="H45" s="34"/>
      <c r="I45" s="35"/>
      <c r="J45" s="11"/>
    </row>
    <row r="46" customFormat="false" ht="15" hidden="false" customHeight="false" outlineLevel="0" collapsed="false">
      <c r="A46" s="32"/>
      <c r="B46" s="9"/>
      <c r="C46" s="11"/>
      <c r="D46" s="11"/>
      <c r="E46" s="33"/>
      <c r="F46" s="33"/>
      <c r="G46" s="11"/>
      <c r="H46" s="34"/>
      <c r="I46" s="35"/>
      <c r="J46" s="11"/>
    </row>
    <row r="47" customFormat="false" ht="15" hidden="false" customHeight="false" outlineLevel="0" collapsed="false">
      <c r="A47" s="32"/>
      <c r="B47" s="9"/>
      <c r="C47" s="11"/>
      <c r="D47" s="11"/>
      <c r="E47" s="33"/>
      <c r="F47" s="33"/>
      <c r="G47" s="11"/>
      <c r="H47" s="34"/>
      <c r="I47" s="35"/>
      <c r="J47" s="11"/>
    </row>
    <row r="48" customFormat="false" ht="15" hidden="false" customHeight="false" outlineLevel="0" collapsed="false">
      <c r="A48" s="32"/>
      <c r="B48" s="9"/>
      <c r="C48" s="11"/>
      <c r="D48" s="11"/>
      <c r="E48" s="33"/>
      <c r="F48" s="33"/>
      <c r="G48" s="11"/>
      <c r="H48" s="34"/>
      <c r="I48" s="35"/>
      <c r="J48" s="11"/>
    </row>
    <row r="49" customFormat="false" ht="15" hidden="false" customHeight="false" outlineLevel="0" collapsed="false">
      <c r="A49" s="32"/>
      <c r="B49" s="9"/>
      <c r="C49" s="11"/>
      <c r="D49" s="11"/>
      <c r="E49" s="33"/>
      <c r="F49" s="33"/>
      <c r="G49" s="11"/>
      <c r="H49" s="34"/>
      <c r="I49" s="35"/>
      <c r="J49" s="11"/>
    </row>
    <row r="51" customFormat="false" ht="15" hidden="false" customHeight="false" outlineLevel="0" collapsed="false">
      <c r="A51" s="20" t="s">
        <v>72</v>
      </c>
      <c r="B51" s="20"/>
      <c r="C51" s="20"/>
      <c r="D51" s="36" t="n">
        <f aca="false">COUNTA(C10:C49)</f>
        <v>2</v>
      </c>
    </row>
    <row r="52" customFormat="false" ht="15" hidden="false" customHeight="false" outlineLevel="0" collapsed="false">
      <c r="A52" s="20" t="s">
        <v>73</v>
      </c>
      <c r="B52" s="20"/>
      <c r="C52" s="20"/>
      <c r="D52" s="37" t="n">
        <f aca="false">SUM(H10:H49)</f>
        <v>18</v>
      </c>
    </row>
    <row r="53" customFormat="false" ht="15" hidden="false" customHeight="false" outlineLevel="0" collapsed="false">
      <c r="A53" s="20" t="s">
        <v>74</v>
      </c>
      <c r="B53" s="20"/>
      <c r="C53" s="20"/>
      <c r="D53" s="38" t="n">
        <f aca="false">D52*$C$7</f>
        <v>0</v>
      </c>
    </row>
    <row r="54" customFormat="false" ht="15" hidden="false" customHeight="false" outlineLevel="0" collapsed="false">
      <c r="A54" s="20" t="s">
        <v>75</v>
      </c>
      <c r="B54" s="20"/>
      <c r="C54" s="20"/>
      <c r="D54" s="38" t="n">
        <f aca="false">SUM(I10:I49)</f>
        <v>0</v>
      </c>
    </row>
    <row r="55" customFormat="false" ht="15" hidden="false" customHeight="false" outlineLevel="0" collapsed="false">
      <c r="A55" s="20" t="s">
        <v>76</v>
      </c>
      <c r="B55" s="20"/>
      <c r="C55" s="20"/>
      <c r="D55" s="39" t="n">
        <f aca="false">D53+D54</f>
        <v>0</v>
      </c>
    </row>
    <row r="58" customFormat="false" ht="15" hidden="false" customHeight="false" outlineLevel="0" collapsed="false">
      <c r="A58" s="25" t="s">
        <v>77</v>
      </c>
    </row>
    <row r="60" customFormat="false" ht="15" hidden="false" customHeight="false" outlineLevel="0" collapsed="false">
      <c r="A60" s="25" t="s">
        <v>78</v>
      </c>
    </row>
  </sheetData>
  <mergeCells count="13">
    <mergeCell ref="A4:B4"/>
    <mergeCell ref="C4:E4"/>
    <mergeCell ref="A5:B5"/>
    <mergeCell ref="C5:E5"/>
    <mergeCell ref="A6:B6"/>
    <mergeCell ref="C6:E6"/>
    <mergeCell ref="A7:B7"/>
    <mergeCell ref="C7:E7"/>
    <mergeCell ref="A51:C51"/>
    <mergeCell ref="A52:C52"/>
    <mergeCell ref="A53:C53"/>
    <mergeCell ref="A54:C54"/>
    <mergeCell ref="A55:C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2026-10-20T15:51:23Z</dcterms:created>
  <dc:creator>Системные Технологии</dc:creator>
  <dc:description/>
  <dc:language>en-US</dc:language>
  <cp:lastModifiedBy/>
  <dcterms:modified xsi:type="dcterms:W3CDTF">2026-10-20T15:51:23Z</dcterms:modified>
  <cp:revision>0</cp:revision>
  <dc:subject/>
  <dc:title>Образец маршрутного листа торгового представителя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